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Doubaagwong\Desktop\2021-2022学年度第一学期11.25\学生资助工作\奖学金工作\学校奖学金\"/>
    </mc:Choice>
  </mc:AlternateContent>
  <xr:revisionPtr revIDLastSave="0" documentId="13_ncr:1_{3CF03D70-DD50-4C79-B77E-FDFE611C99C0}" xr6:coauthVersionLast="47" xr6:coauthVersionMax="47" xr10:uidLastSave="{00000000-0000-0000-0000-000000000000}"/>
  <bookViews>
    <workbookView xWindow="-120" yWindow="-120" windowWidth="24240" windowHeight="13140" xr2:uid="{00000000-000D-0000-FFFF-FFFF00000000}"/>
  </bookViews>
  <sheets>
    <sheet name="学校一等奖学金" sheetId="1" r:id="rId1"/>
    <sheet name="学校二等奖学金" sheetId="2" r:id="rId2"/>
    <sheet name="学校三等奖学金" sheetId="3" r:id="rId3"/>
    <sheet name="单项奖励金" sheetId="4" r:id="rId4"/>
    <sheet name="优秀学生" sheetId="5" r:id="rId5"/>
    <sheet name="优秀学生标兵" sheetId="6" r:id="rId6"/>
    <sheet name="先进班级" sheetId="7" r:id="rId7"/>
  </sheets>
  <definedNames>
    <definedName name="_xlnm._FilterDatabase" localSheetId="3" hidden="1">单项奖励金!$A$2:$M$61</definedName>
    <definedName name="_xlnm._FilterDatabase" localSheetId="4" hidden="1">优秀学生!$A$2:$O$104</definedName>
    <definedName name="_xlnm.Print_Titles" localSheetId="3">单项奖励金!$2:$2</definedName>
    <definedName name="_xlnm.Print_Titles" localSheetId="1">学校二等奖学金!$2:$2</definedName>
    <definedName name="_xlnm.Print_Titles" localSheetId="2">学校三等奖学金!$2:$2</definedName>
    <definedName name="_xlnm.Print_Titles" localSheetId="0">学校一等奖学金!$2:$2</definedName>
    <definedName name="_xlnm.Print_Titles" localSheetId="4">优秀学生!$2:$2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5" i="3" l="1"/>
  <c r="H49" i="3"/>
  <c r="H46" i="3"/>
  <c r="I124" i="5" l="1"/>
  <c r="I123" i="5"/>
  <c r="I122" i="5"/>
  <c r="I121" i="5"/>
  <c r="I120" i="5"/>
  <c r="I119" i="5"/>
  <c r="I118" i="5"/>
  <c r="I117" i="5"/>
  <c r="I116" i="5"/>
  <c r="I115" i="5"/>
  <c r="I114" i="5"/>
  <c r="I113" i="5"/>
  <c r="I112" i="5"/>
  <c r="I111" i="5"/>
  <c r="I110" i="5"/>
  <c r="I109" i="5"/>
  <c r="I108" i="5"/>
  <c r="I107" i="5"/>
  <c r="I106" i="5"/>
  <c r="I105" i="5"/>
  <c r="H48" i="3"/>
  <c r="H47" i="3"/>
  <c r="H44" i="3"/>
  <c r="H43" i="3"/>
  <c r="H42" i="3"/>
  <c r="H32" i="2"/>
  <c r="H31" i="2"/>
  <c r="H30" i="2"/>
  <c r="H29" i="2"/>
  <c r="H28" i="2"/>
  <c r="H16" i="1"/>
</calcChain>
</file>

<file path=xl/sharedStrings.xml><?xml version="1.0" encoding="utf-8"?>
<sst xmlns="http://schemas.openxmlformats.org/spreadsheetml/2006/main" count="8132" uniqueCount="2083">
  <si>
    <t>序号</t>
  </si>
  <si>
    <t>学院</t>
  </si>
  <si>
    <t>班级</t>
  </si>
  <si>
    <t>姓名</t>
  </si>
  <si>
    <t>性别</t>
  </si>
  <si>
    <t>学号</t>
  </si>
  <si>
    <t>学习成绩排名/本年级本专业人数</t>
  </si>
  <si>
    <t>学习成绩平均分排在本年级本专业 ％</t>
  </si>
  <si>
    <t>考试各科成绩是否合格</t>
  </si>
  <si>
    <t>有无旷课记录</t>
  </si>
  <si>
    <t>是否曾受纪律处分</t>
  </si>
  <si>
    <t>是否恶意欠费</t>
  </si>
  <si>
    <t>是否已获得国家奖学金或国家励志奖学金</t>
  </si>
  <si>
    <t>备注</t>
  </si>
  <si>
    <t>云智信息技术学院</t>
  </si>
  <si>
    <t>19级计算机应用技术2班</t>
  </si>
  <si>
    <t>袁木娇</t>
  </si>
  <si>
    <t>女</t>
  </si>
  <si>
    <t>190361902036</t>
  </si>
  <si>
    <t>2/214</t>
  </si>
  <si>
    <t>是</t>
  </si>
  <si>
    <t>无</t>
  </si>
  <si>
    <t>否</t>
  </si>
  <si>
    <t>3/44</t>
  </si>
  <si>
    <t>19级计算机应用技术5班</t>
  </si>
  <si>
    <t>陈东仪</t>
  </si>
  <si>
    <t>190361905004</t>
  </si>
  <si>
    <t>1/214</t>
  </si>
  <si>
    <t>1/45</t>
  </si>
  <si>
    <t>20级计算机应用技术7班</t>
  </si>
  <si>
    <t>王雪梅</t>
  </si>
  <si>
    <t>201703190730</t>
  </si>
  <si>
    <t>5/290</t>
  </si>
  <si>
    <t>20级计算机应用技术4班</t>
  </si>
  <si>
    <t>吴奕欣</t>
  </si>
  <si>
    <t>201703190430</t>
  </si>
  <si>
    <t>4/290</t>
  </si>
  <si>
    <t>19级计算机网络技术1班</t>
  </si>
  <si>
    <t>张楚浩</t>
  </si>
  <si>
    <t>男</t>
  </si>
  <si>
    <t>190361801029</t>
  </si>
  <si>
    <t>1/67</t>
  </si>
  <si>
    <t>19级软件技术1班</t>
  </si>
  <si>
    <t>徐振毅</t>
  </si>
  <si>
    <t>190361701052</t>
  </si>
  <si>
    <t>2/107</t>
  </si>
  <si>
    <t>2020-2021学年优秀共青团员(校级)、2021年爱我国防主题演讲比赛鼓励奖(校级)、2020-2021学年科技学术节之web前端设计大赛第一名(院级)、2020年宿舍文明公约大赛三等奖(院级)</t>
  </si>
  <si>
    <t>19级软件技术2班</t>
  </si>
  <si>
    <t>陈军华</t>
  </si>
  <si>
    <t>190361702004</t>
  </si>
  <si>
    <t>1/107</t>
  </si>
  <si>
    <t>国家励志奖学金</t>
  </si>
  <si>
    <t>20级计算机网络技术2班</t>
  </si>
  <si>
    <t>王俊云</t>
  </si>
  <si>
    <t>1/74</t>
  </si>
  <si>
    <t>20级计算机应用技术2班</t>
  </si>
  <si>
    <t>林家锦</t>
  </si>
  <si>
    <t>201703190221</t>
  </si>
  <si>
    <t>1/290</t>
  </si>
  <si>
    <t>20级计算机应用技术3班</t>
  </si>
  <si>
    <t>刘基</t>
  </si>
  <si>
    <t>201703190325</t>
  </si>
  <si>
    <t>2/290</t>
  </si>
  <si>
    <t>20级软件技术三二分段2班</t>
  </si>
  <si>
    <t>冯道斌</t>
  </si>
  <si>
    <t>201703480210</t>
  </si>
  <si>
    <t>1/94</t>
  </si>
  <si>
    <t>20级软件技术3班</t>
  </si>
  <si>
    <t>林炜楠</t>
  </si>
  <si>
    <t>201703170327</t>
  </si>
  <si>
    <t>2/139</t>
  </si>
  <si>
    <t>20级软件技术1班</t>
  </si>
  <si>
    <t>林敏宜</t>
  </si>
  <si>
    <t>201703170122</t>
  </si>
  <si>
    <t>1/139</t>
  </si>
  <si>
    <t>综测排名</t>
  </si>
  <si>
    <t>杨华辉</t>
  </si>
  <si>
    <t>190361801027</t>
  </si>
  <si>
    <t>3/67</t>
  </si>
  <si>
    <t>19级计算机网络技术2班</t>
  </si>
  <si>
    <t>叶鸿鑫</t>
  </si>
  <si>
    <t>190361802034</t>
  </si>
  <si>
    <t>2/67</t>
  </si>
  <si>
    <t>陈悦</t>
  </si>
  <si>
    <t>190361902008</t>
  </si>
  <si>
    <t>6/214</t>
  </si>
  <si>
    <t>4/44</t>
  </si>
  <si>
    <t>曾铨葳</t>
  </si>
  <si>
    <t>190361902043</t>
  </si>
  <si>
    <t>7/214</t>
  </si>
  <si>
    <t>19级计算机应用技术4班</t>
  </si>
  <si>
    <t>詹润圣</t>
  </si>
  <si>
    <t>190361904038</t>
  </si>
  <si>
    <t>3/214</t>
  </si>
  <si>
    <t>5/42</t>
  </si>
  <si>
    <t>陈玉君</t>
  </si>
  <si>
    <t>190361905006</t>
  </si>
  <si>
    <t>4/214</t>
  </si>
  <si>
    <t>3/45</t>
  </si>
  <si>
    <t>19级电子竞技运动与管理1班</t>
  </si>
  <si>
    <t>詹婉怡</t>
  </si>
  <si>
    <t>191264101026</t>
  </si>
  <si>
    <t>1/29</t>
  </si>
  <si>
    <t>19级物联网应用技术1班</t>
  </si>
  <si>
    <t>陈影子</t>
  </si>
  <si>
    <t>191264201005</t>
  </si>
  <si>
    <t>1/33</t>
  </si>
  <si>
    <t>余毅锋</t>
  </si>
  <si>
    <t>180360175007</t>
  </si>
  <si>
    <t>4/107</t>
  </si>
  <si>
    <t>黄少森</t>
  </si>
  <si>
    <t>190361702018</t>
  </si>
  <si>
    <t>3/107</t>
  </si>
  <si>
    <t>20级物联网应用技术1班</t>
  </si>
  <si>
    <t>王琴</t>
  </si>
  <si>
    <t>201712420128</t>
  </si>
  <si>
    <t>1/36</t>
  </si>
  <si>
    <t>20级大数据技术与应用1班</t>
  </si>
  <si>
    <t>罗佳</t>
  </si>
  <si>
    <t>201703460116</t>
  </si>
  <si>
    <t>1/31</t>
  </si>
  <si>
    <t>20电子竞技运动与管理1班</t>
  </si>
  <si>
    <t>邓韵宽</t>
  </si>
  <si>
    <t>1/34</t>
  </si>
  <si>
    <t>林晓娜</t>
  </si>
  <si>
    <t>2/74</t>
  </si>
  <si>
    <t>许梓蓬</t>
  </si>
  <si>
    <t>201703190234</t>
  </si>
  <si>
    <t>3/290</t>
  </si>
  <si>
    <t>沈泽培</t>
  </si>
  <si>
    <t>201703190228</t>
  </si>
  <si>
    <t>7/290</t>
  </si>
  <si>
    <t>杨晓萌</t>
  </si>
  <si>
    <t>201703190336</t>
  </si>
  <si>
    <t>6/290</t>
  </si>
  <si>
    <t>蔡泽杭</t>
  </si>
  <si>
    <t>201703190401</t>
  </si>
  <si>
    <t>13/290</t>
  </si>
  <si>
    <t>20级计算机应用技术5班</t>
  </si>
  <si>
    <t>郭立云</t>
  </si>
  <si>
    <t>201703190511</t>
  </si>
  <si>
    <t>11/290</t>
  </si>
  <si>
    <t>20级计算机应用技术6班</t>
  </si>
  <si>
    <t>黄灿森</t>
  </si>
  <si>
    <t>201703190607</t>
  </si>
  <si>
    <t>10/290</t>
  </si>
  <si>
    <t>关杏灵</t>
  </si>
  <si>
    <t>201703170108</t>
  </si>
  <si>
    <t>3/140</t>
  </si>
  <si>
    <t>官文烽</t>
  </si>
  <si>
    <t>201703170109</t>
  </si>
  <si>
    <t>李美琪</t>
  </si>
  <si>
    <t>201703170320</t>
  </si>
  <si>
    <t>5/139</t>
  </si>
  <si>
    <t>蔡福铭</t>
  </si>
  <si>
    <t>201703170301</t>
  </si>
  <si>
    <t>6/139</t>
  </si>
  <si>
    <t>20级软件技术（本）1班</t>
  </si>
  <si>
    <t>潘政</t>
  </si>
  <si>
    <t>201703480135</t>
  </si>
  <si>
    <t>2/94</t>
  </si>
  <si>
    <t>19级计算机应用技术1班</t>
  </si>
  <si>
    <t>洪梓玲</t>
  </si>
  <si>
    <t>190361901010</t>
  </si>
  <si>
    <t>13/214</t>
  </si>
  <si>
    <t>6/44</t>
  </si>
  <si>
    <t>颜保智</t>
  </si>
  <si>
    <t>190361901038</t>
  </si>
  <si>
    <t>14/214</t>
  </si>
  <si>
    <t>8/44</t>
  </si>
  <si>
    <t>黄基炜</t>
  </si>
  <si>
    <t>190361901011</t>
  </si>
  <si>
    <t>10/214</t>
  </si>
  <si>
    <t>郑晓燕</t>
  </si>
  <si>
    <t>190361901043</t>
  </si>
  <si>
    <t>5/214</t>
  </si>
  <si>
    <t>梁春燕</t>
  </si>
  <si>
    <t>190361902020</t>
  </si>
  <si>
    <t>15/214</t>
  </si>
  <si>
    <t>黄明辉</t>
  </si>
  <si>
    <t>190361904014</t>
  </si>
  <si>
    <t>8/214</t>
  </si>
  <si>
    <t>1/42</t>
  </si>
  <si>
    <t>张柔</t>
  </si>
  <si>
    <t>190361905040</t>
  </si>
  <si>
    <t>9/214</t>
  </si>
  <si>
    <t>2/45</t>
  </si>
  <si>
    <t>李锋华</t>
  </si>
  <si>
    <t>190361701022</t>
  </si>
  <si>
    <t>5/107</t>
  </si>
  <si>
    <t>李立科</t>
  </si>
  <si>
    <t>190361701051</t>
  </si>
  <si>
    <t>6/107</t>
  </si>
  <si>
    <t>盘江柳</t>
  </si>
  <si>
    <t>190361801020</t>
  </si>
  <si>
    <t>5/64</t>
  </si>
  <si>
    <t>劳永杰</t>
  </si>
  <si>
    <t>190361802010</t>
  </si>
  <si>
    <t>4/67</t>
  </si>
  <si>
    <t>刘松廷</t>
  </si>
  <si>
    <t>191264101018</t>
  </si>
  <si>
    <t>2/29</t>
  </si>
  <si>
    <t>李雨凝</t>
  </si>
  <si>
    <t>191264201013</t>
  </si>
  <si>
    <t>2/33</t>
  </si>
  <si>
    <t>19级移动互联网应用技术1班</t>
  </si>
  <si>
    <t>梁金娣</t>
  </si>
  <si>
    <t>190360301005</t>
  </si>
  <si>
    <t>1/18</t>
  </si>
  <si>
    <t>19级智能产品开发1班</t>
  </si>
  <si>
    <t>赖阳汉</t>
  </si>
  <si>
    <t>191264301009</t>
  </si>
  <si>
    <t>1/15</t>
  </si>
  <si>
    <t>20级智能产品开发1班</t>
  </si>
  <si>
    <t>邱海鹏</t>
  </si>
  <si>
    <t>201712430108</t>
  </si>
  <si>
    <t>1/13</t>
  </si>
  <si>
    <t>20级大数据应用与技术1班</t>
  </si>
  <si>
    <t>罗浩贤</t>
  </si>
  <si>
    <t>201703406115</t>
  </si>
  <si>
    <t>3/31</t>
  </si>
  <si>
    <t>郑泽键</t>
  </si>
  <si>
    <t>201703460131</t>
  </si>
  <si>
    <t>2/31</t>
  </si>
  <si>
    <t>郭威</t>
  </si>
  <si>
    <t>201712420107</t>
  </si>
  <si>
    <t>2/36</t>
  </si>
  <si>
    <t>何国豪</t>
  </si>
  <si>
    <t>201712420108</t>
  </si>
  <si>
    <t>3/36</t>
  </si>
  <si>
    <t>20级计算机应用技术1班</t>
  </si>
  <si>
    <t>董梓棋</t>
  </si>
  <si>
    <t>16/290</t>
  </si>
  <si>
    <t>颜林慧</t>
  </si>
  <si>
    <t>8/290</t>
  </si>
  <si>
    <t>杨展豪</t>
  </si>
  <si>
    <t>201703190238</t>
  </si>
  <si>
    <t>14/290</t>
  </si>
  <si>
    <t>陈俊昊</t>
  </si>
  <si>
    <t>201703190206</t>
  </si>
  <si>
    <t>15/290</t>
  </si>
  <si>
    <t>李彩霞</t>
  </si>
  <si>
    <t>201703190319</t>
  </si>
  <si>
    <t>12/290</t>
  </si>
  <si>
    <t>张忠明</t>
  </si>
  <si>
    <t>9/290</t>
  </si>
  <si>
    <t>伍志瑜</t>
  </si>
  <si>
    <t>201703190431</t>
  </si>
  <si>
    <t>18/290</t>
  </si>
  <si>
    <t>尤仕沛</t>
  </si>
  <si>
    <t>201703190437</t>
  </si>
  <si>
    <t>23/290</t>
  </si>
  <si>
    <t>黄国伦</t>
  </si>
  <si>
    <t>201703190414</t>
  </si>
  <si>
    <t>28/290</t>
  </si>
  <si>
    <t>20级计算机网络技术1班</t>
  </si>
  <si>
    <t>何志伟</t>
  </si>
  <si>
    <t>201703180112</t>
  </si>
  <si>
    <t>4/74</t>
  </si>
  <si>
    <t>何桂宙</t>
  </si>
  <si>
    <t>孙晓双</t>
  </si>
  <si>
    <t>201703170132</t>
  </si>
  <si>
    <t>7/139</t>
  </si>
  <si>
    <t>20级软件技术2班</t>
  </si>
  <si>
    <t>罗锐新</t>
  </si>
  <si>
    <t>201703170223</t>
  </si>
  <si>
    <t>10/139</t>
  </si>
  <si>
    <t>冼君强</t>
  </si>
  <si>
    <t>201703170342</t>
  </si>
  <si>
    <t>9/139</t>
  </si>
  <si>
    <t>王武鸿</t>
  </si>
  <si>
    <t>201703170339</t>
  </si>
  <si>
    <t>8/139</t>
  </si>
  <si>
    <t>何嘉豪</t>
  </si>
  <si>
    <t>201703480118</t>
  </si>
  <si>
    <t>4/96</t>
  </si>
  <si>
    <t>袁彩欣</t>
  </si>
  <si>
    <t>201703480144</t>
  </si>
  <si>
    <t>5/94</t>
  </si>
  <si>
    <t>20级软件技术（本）2班</t>
  </si>
  <si>
    <t>叶堃</t>
  </si>
  <si>
    <t>201703480240</t>
  </si>
  <si>
    <t>3/94</t>
  </si>
  <si>
    <t>20级移动互联网应用技术1班</t>
  </si>
  <si>
    <t>张晓江</t>
  </si>
  <si>
    <t>201703030116</t>
  </si>
  <si>
    <t>最高职务</t>
  </si>
  <si>
    <t>石煌星</t>
  </si>
  <si>
    <t>190361901029</t>
  </si>
  <si>
    <t>院组织部部长</t>
  </si>
  <si>
    <t>2/44</t>
  </si>
  <si>
    <t>黄品文</t>
  </si>
  <si>
    <t>190361901012</t>
  </si>
  <si>
    <t>校学生会秘书处部长</t>
  </si>
  <si>
    <t>1/44</t>
  </si>
  <si>
    <t>陈南颖</t>
  </si>
  <si>
    <t>190361901005</t>
  </si>
  <si>
    <t>班长</t>
  </si>
  <si>
    <t>5/44</t>
  </si>
  <si>
    <t>卢树丰</t>
  </si>
  <si>
    <t>院团委学生副书记</t>
  </si>
  <si>
    <t>何颂添</t>
  </si>
  <si>
    <t>院学生会外联部部长</t>
  </si>
  <si>
    <t>19级计算机应用技术3班</t>
  </si>
  <si>
    <t>白朗</t>
  </si>
  <si>
    <t>院学生会生活部部长</t>
  </si>
  <si>
    <t>陈俊松</t>
  </si>
  <si>
    <t>190361903004</t>
  </si>
  <si>
    <t>校学生会媒体宣传运营部部长</t>
  </si>
  <si>
    <t>周淑玲</t>
  </si>
  <si>
    <t>190361903041</t>
  </si>
  <si>
    <t>吴柱荣</t>
  </si>
  <si>
    <t>190361904031</t>
  </si>
  <si>
    <t>2/42</t>
  </si>
  <si>
    <t>王阳明</t>
  </si>
  <si>
    <t>院学生会主席</t>
  </si>
  <si>
    <t>3/42</t>
  </si>
  <si>
    <t>李海鸿</t>
  </si>
  <si>
    <t>190361905020</t>
  </si>
  <si>
    <t>4/45</t>
  </si>
  <si>
    <t>萧慧韵</t>
  </si>
  <si>
    <t>190361905033</t>
  </si>
  <si>
    <t>副班长</t>
  </si>
  <si>
    <t>5/45</t>
  </si>
  <si>
    <t>邱龙华</t>
  </si>
  <si>
    <t>191264101022</t>
  </si>
  <si>
    <t>高婉琳</t>
  </si>
  <si>
    <t>190361801006</t>
  </si>
  <si>
    <t>生活委员</t>
  </si>
  <si>
    <t>黄铭泉</t>
  </si>
  <si>
    <t>190361801008</t>
  </si>
  <si>
    <t>刘汝栋</t>
  </si>
  <si>
    <t>190361802019</t>
  </si>
  <si>
    <t>邓志冬</t>
  </si>
  <si>
    <t>190361701013</t>
  </si>
  <si>
    <t>院学习部部长</t>
  </si>
  <si>
    <t>周琨鹏</t>
  </si>
  <si>
    <t>190361702053</t>
  </si>
  <si>
    <t>院秘书部副部长</t>
  </si>
  <si>
    <t>卢福红</t>
  </si>
  <si>
    <t>190361702027</t>
  </si>
  <si>
    <t>院学习部副部长</t>
  </si>
  <si>
    <t>刘美君</t>
  </si>
  <si>
    <t>190361702025</t>
  </si>
  <si>
    <t>廖海凡</t>
  </si>
  <si>
    <t>190361702022</t>
  </si>
  <si>
    <t>院宣传部副部长</t>
  </si>
  <si>
    <t>钟妙玲</t>
  </si>
  <si>
    <t>190361702051</t>
  </si>
  <si>
    <t>心理委员</t>
  </si>
  <si>
    <t>纪美玲</t>
  </si>
  <si>
    <t>191264201008</t>
  </si>
  <si>
    <t>刘雨盈</t>
  </si>
  <si>
    <t>190360301008</t>
  </si>
  <si>
    <t>黄梓淇</t>
  </si>
  <si>
    <t>190361802009</t>
  </si>
  <si>
    <t>学习委员</t>
  </si>
  <si>
    <t>许家权</t>
  </si>
  <si>
    <t>191264301015</t>
  </si>
  <si>
    <t>冯龙杰</t>
  </si>
  <si>
    <t>191264301003</t>
  </si>
  <si>
    <t>纪律委员</t>
  </si>
  <si>
    <t>朱金辉</t>
  </si>
  <si>
    <t>201703460134</t>
  </si>
  <si>
    <t>杨济键</t>
  </si>
  <si>
    <t>201703460128</t>
  </si>
  <si>
    <t>信息委员</t>
  </si>
  <si>
    <t>叶政浩</t>
  </si>
  <si>
    <t>201703190140</t>
  </si>
  <si>
    <t>洪铃儿</t>
  </si>
  <si>
    <t>201703190110</t>
  </si>
  <si>
    <t>团支书</t>
  </si>
  <si>
    <t>许梓博</t>
  </si>
  <si>
    <t>201703190233</t>
  </si>
  <si>
    <t>院宣传部部长</t>
  </si>
  <si>
    <t>周荃</t>
  </si>
  <si>
    <t>201703190243</t>
  </si>
  <si>
    <t>罗镇坤</t>
  </si>
  <si>
    <t>201703190330</t>
  </si>
  <si>
    <t>钟俊恒</t>
  </si>
  <si>
    <t>201703190342</t>
  </si>
  <si>
    <t>陈彩凤</t>
  </si>
  <si>
    <t>201703190403</t>
  </si>
  <si>
    <t>李耀祖</t>
  </si>
  <si>
    <t>201703190518</t>
  </si>
  <si>
    <t>杨志杰</t>
  </si>
  <si>
    <t>201703190638</t>
  </si>
  <si>
    <t>杨鑫</t>
  </si>
  <si>
    <t>201703190636</t>
  </si>
  <si>
    <t>李志霞</t>
  </si>
  <si>
    <t>201703190723</t>
  </si>
  <si>
    <t>许凯婷</t>
  </si>
  <si>
    <t>201703190736</t>
  </si>
  <si>
    <t>杨涵粤</t>
  </si>
  <si>
    <t>201703190737</t>
  </si>
  <si>
    <t>刘文威</t>
  </si>
  <si>
    <t>201712420117</t>
  </si>
  <si>
    <t>组织委员</t>
  </si>
  <si>
    <t>刘思琴</t>
  </si>
  <si>
    <t>201703180123</t>
  </si>
  <si>
    <t>钟汝胜</t>
  </si>
  <si>
    <t>201703180137</t>
  </si>
  <si>
    <t>副班</t>
  </si>
  <si>
    <t>陈蕴怡</t>
  </si>
  <si>
    <t>201703180210</t>
  </si>
  <si>
    <t>曾伽棋</t>
  </si>
  <si>
    <t>201703180205</t>
  </si>
  <si>
    <t>20级电子竞技运动与管理1班</t>
  </si>
  <si>
    <t>马梦涛</t>
  </si>
  <si>
    <t>201712410121</t>
  </si>
  <si>
    <t>郑镇光</t>
  </si>
  <si>
    <t>201712410134</t>
  </si>
  <si>
    <t>纪委</t>
  </si>
  <si>
    <t>林煊清</t>
  </si>
  <si>
    <t>201703170123</t>
  </si>
  <si>
    <t>杨增茂</t>
  </si>
  <si>
    <t>201703170141</t>
  </si>
  <si>
    <t>宣传委员</t>
  </si>
  <si>
    <t>蓝政</t>
  </si>
  <si>
    <t>201703170216</t>
  </si>
  <si>
    <t>冯东豪</t>
  </si>
  <si>
    <t>201703170315</t>
  </si>
  <si>
    <t>沈榕</t>
  </si>
  <si>
    <t>201703170335</t>
  </si>
  <si>
    <t>苏楚茹</t>
  </si>
  <si>
    <t>201703480136</t>
  </si>
  <si>
    <t>黄宇</t>
  </si>
  <si>
    <t>201703480119</t>
  </si>
  <si>
    <t>莫波先</t>
  </si>
  <si>
    <t>201703480133</t>
  </si>
  <si>
    <t>莫京城</t>
  </si>
  <si>
    <t>201703480134</t>
  </si>
  <si>
    <t>李浩卓</t>
  </si>
  <si>
    <t>201703480220</t>
  </si>
  <si>
    <t>学习成绩排名/本班人数</t>
  </si>
  <si>
    <t>综合测评成绩排名/本班人数</t>
  </si>
  <si>
    <t>综合测评成绩排在本班
 ％</t>
  </si>
  <si>
    <t>参评学年所获奖项
（备注院级/校级/市级/省级/国家级）</t>
  </si>
  <si>
    <t>校级优秀共青团干部、校级优秀团员
院级优秀干部</t>
  </si>
  <si>
    <t>6 /44</t>
  </si>
  <si>
    <t>学院三等奖,优秀共青团员</t>
  </si>
  <si>
    <t>20/44</t>
  </si>
  <si>
    <t>学院三等奖  优秀共青团干部  优秀共青团团员</t>
  </si>
  <si>
    <t>学校二等奖金，优秀共青团员，优秀干部，党史知识竞赛优秀奖，创新创业大赛优秀奖</t>
  </si>
  <si>
    <t>190361902012</t>
  </si>
  <si>
    <t>13/45</t>
  </si>
  <si>
    <t>学院三等奖学金 校级优秀共青团团员 院级优秀干部 中国节能协会志愿者证书 辽沈战役，传承精神一等奖</t>
  </si>
  <si>
    <t>卢婉仪</t>
  </si>
  <si>
    <t>190361902027</t>
  </si>
  <si>
    <t>6/45</t>
  </si>
  <si>
    <t>9 /45</t>
  </si>
  <si>
    <t>学院三等奖学金，互联网+大学生创新创业三等奖，党史国知识竞赛三等奖</t>
  </si>
  <si>
    <t xml:space="preserve"> 是</t>
  </si>
  <si>
    <t>红色专项“挑战杯”入围国奖</t>
  </si>
  <si>
    <t>190361902026</t>
  </si>
  <si>
    <t>22/44</t>
  </si>
  <si>
    <t>国家励志奖学金 学院一等奖</t>
  </si>
  <si>
    <t>国家励志奖学金   学院二等奖</t>
  </si>
  <si>
    <t>陈达峰</t>
  </si>
  <si>
    <t>190361903003</t>
  </si>
  <si>
    <t>7/42</t>
  </si>
  <si>
    <t>国家励志奖学金 ，学院一等奖学金，十佳共青团员标兵，优秀学生干部</t>
  </si>
  <si>
    <t>国家励志奖学金，学院二等奖</t>
  </si>
  <si>
    <t>优秀共青团员，党史知识竞赛优秀奖，四星优秀青年志愿者</t>
  </si>
  <si>
    <t>朱俊杰</t>
  </si>
  <si>
    <t>190361904043</t>
  </si>
  <si>
    <t>6/42</t>
  </si>
  <si>
    <t>国家励志奖学金，学院三等奖</t>
  </si>
  <si>
    <t>4/42</t>
  </si>
  <si>
    <t>李梓生</t>
  </si>
  <si>
    <t>190361904044</t>
  </si>
  <si>
    <t>8/42</t>
  </si>
  <si>
    <t>7 /42</t>
  </si>
  <si>
    <t>学院三等奖</t>
  </si>
  <si>
    <t>16/45</t>
  </si>
  <si>
    <t>优秀学生干部、优秀共青团员</t>
  </si>
  <si>
    <t>梁玟</t>
  </si>
  <si>
    <t>190361905023</t>
  </si>
  <si>
    <t>先进团支部</t>
  </si>
  <si>
    <t>袁圣雄</t>
  </si>
  <si>
    <t>190361801028</t>
  </si>
  <si>
    <t>7/34</t>
  </si>
  <si>
    <t>3/34</t>
  </si>
  <si>
    <t>2020年国家励志奖学金（国家级） 2020年学院三等奖学金（校级）</t>
  </si>
  <si>
    <t>8/34</t>
  </si>
  <si>
    <t>14.7%</t>
  </si>
  <si>
    <t>2020“让青春为中国绽放”主题团日活动二等奖(院级)、</t>
  </si>
  <si>
    <t>4/34</t>
  </si>
  <si>
    <t>2.94%</t>
  </si>
  <si>
    <t>2020二等奖学金（校级），2020-2021优秀心理保健员，2020-2021优秀班干部，2020优秀共青团员，2021优秀共青团员</t>
  </si>
  <si>
    <t>李梓煌</t>
  </si>
  <si>
    <t>190361802012</t>
  </si>
  <si>
    <t>24/33</t>
  </si>
  <si>
    <t>6/33</t>
  </si>
  <si>
    <t>18.2%</t>
  </si>
  <si>
    <t>2020三等奖学金（院级），2020-2021优秀班干部</t>
  </si>
  <si>
    <t>4/33</t>
  </si>
  <si>
    <t>5/33</t>
  </si>
  <si>
    <t>15.2%</t>
  </si>
  <si>
    <t>2021第四届“互联网+”大学生创新创业大赛云智信息技术学院初赛优秀奖（院级）</t>
  </si>
  <si>
    <t>吴泽贤</t>
  </si>
  <si>
    <t>190361802028</t>
  </si>
  <si>
    <t>9/33</t>
  </si>
  <si>
    <t>3.03%</t>
  </si>
  <si>
    <t>2020-2021学年十佳共青团干部标兵(校级）、2020学年三星优秀志愿者（校级）、2021第十三届心理健康教育活动月之趣味心理知识竞赛三等奖（校级）、2020第十四届争鸣杯辩论赛冠军（院级）</t>
  </si>
  <si>
    <t>1/53</t>
  </si>
  <si>
    <t>3/53</t>
  </si>
  <si>
    <t>4/53</t>
  </si>
  <si>
    <t>7.54/%</t>
  </si>
  <si>
    <t>2020-2021 年度参加广东省职业院校学生专业技能大赛”融媒体内容制作“赛项”三等奖（省级）、2020-2021学年 优秀共青团员（校级）、2020年宿舍文明公约大赛三等奖(院级)</t>
  </si>
  <si>
    <t>6/53</t>
  </si>
  <si>
    <t>5/53</t>
  </si>
  <si>
    <t>2020年国家励志奖学金2020-蓝桥杯c/c++程序设计大赛c组二等奖2020获得学院优秀干事2021获得学院优秀干部</t>
  </si>
  <si>
    <t>刘宇芬</t>
  </si>
  <si>
    <t>190361702026</t>
  </si>
  <si>
    <t>3/54</t>
  </si>
  <si>
    <t>1/54</t>
  </si>
  <si>
    <t>2020-2021学年 优秀共青团员（校级）2020年12月 二等奖学金（校级）2020年11月 国家励志奖学金荣誉证书 （省级）</t>
  </si>
  <si>
    <t>林春丽</t>
  </si>
  <si>
    <t>190360301006</t>
  </si>
  <si>
    <t>2/17</t>
  </si>
  <si>
    <t>励志奖学金、，一等奖学金(校级)</t>
  </si>
  <si>
    <t xml:space="preserve"> 4/19</t>
  </si>
  <si>
    <t>2020-2021年广东省“挑战杯”大学生创新创业竞赛获得铜奖（省级）；2020—2021年获得三星级志愿者（校级）2020-2021年获得优秀共青团（校级）；第四届互联网创新创业竞赛三等奖（校级）</t>
  </si>
  <si>
    <t>4/29</t>
  </si>
  <si>
    <t>3.4%</t>
  </si>
  <si>
    <t>2019-2020第十六届文体艺术节乒乓球比赛二等奖（院级）2020-2021第十七届文体艺术节乒乓球比赛二等奖（院级）第十二届“挑战杯”大学生创业就业大赛铜奖（省级）</t>
  </si>
  <si>
    <t>201703460115</t>
  </si>
  <si>
    <t>校级红歌二等奖</t>
  </si>
  <si>
    <t>省：大学生国旗护卫队展示比赛 三等奖 校：军训优秀教官，优秀标兵、优秀共青团员，学宪法，讲宪法的演讲比赛三等奖，院：歌唱红歌比赛 团队优秀奖</t>
  </si>
  <si>
    <t>吴耀祺</t>
  </si>
  <si>
    <t>201703460126</t>
  </si>
  <si>
    <t>10/31</t>
  </si>
  <si>
    <t>4/31</t>
  </si>
  <si>
    <t>12.90%</t>
  </si>
  <si>
    <t>优秀共青团员、优秀志愿者</t>
  </si>
  <si>
    <t>201703190106</t>
  </si>
  <si>
    <t>2/40</t>
  </si>
  <si>
    <t>4/40</t>
  </si>
  <si>
    <t>Web前端设计大赛优秀奖；第十届职业规划大赛优秀奖；红色经典朗诵优秀奖；学院团委优秀干事</t>
  </si>
  <si>
    <t>26/40</t>
  </si>
  <si>
    <t>3/40</t>
  </si>
  <si>
    <t>“学宪法，讲宪法”暨庆祝建党100周年主题演讲比赛二等奖（校级）、第八届科技学术节之程序设计大赛优秀工作者（院级）、第四届“互联网+”大学生创新创业大赛优秀工作者（院级）、优秀共青团干部（校级）、优秀干事（院级）、 第一届“诵读红色经典，励志当代少年”红色经典诗文朗诵优秀奖（院级）、“学宪法，讲宪法”主题演讲比赛优秀奖（校级）、第十一届田径运动会女子组800米比赛第五名、在2020级新生军训评为“军训标兵”</t>
  </si>
  <si>
    <t>林熙</t>
  </si>
  <si>
    <t>201703190144</t>
  </si>
  <si>
    <t>7/40</t>
  </si>
  <si>
    <t>学院“辉煌100年，红歌献给党”三等奖；十八届校园科技学术节程序设计大赛优秀奖</t>
  </si>
  <si>
    <t>3/43</t>
  </si>
  <si>
    <t>军训标兵；全国大学生预防艾滋知识竞赛三等奖；学宪法，讲宪法校级二等奖；院级秀文明公约，展宿舍风采等级；院级职业生涯规划三等奖；校级红色经典故事优胜奖；优秀共青团干部；红色经典朗诵三等奖；趣味心理知识竞赛三等奖；红歌比赛二等奖。</t>
  </si>
  <si>
    <t>辜桂浩</t>
  </si>
  <si>
    <t>201703190213</t>
  </si>
  <si>
    <t>7/43</t>
  </si>
  <si>
    <t>十三届心理知识竞赛三等奖；传统文化课内活动优秀奖；优秀共青团员奖；校团委先进工作；活力在基层主题团日活动一等奖</t>
  </si>
  <si>
    <t>1/43</t>
  </si>
  <si>
    <t>十三届心理知识竞赛一等奖，优秀共青团员奖，活力在基层主题团日活动一等奖，红歌比赛三等奖</t>
  </si>
  <si>
    <t>林珊珊</t>
  </si>
  <si>
    <t>201703190323</t>
  </si>
  <si>
    <t>19/290</t>
  </si>
  <si>
    <t>2/38</t>
  </si>
  <si>
    <t>7/38</t>
  </si>
  <si>
    <t>18.4%</t>
  </si>
  <si>
    <t>军训标兵</t>
  </si>
  <si>
    <t>余羡平</t>
  </si>
  <si>
    <t>201703190338</t>
  </si>
  <si>
    <t>5/37</t>
  </si>
  <si>
    <t>7/37</t>
  </si>
  <si>
    <t>18.91%</t>
  </si>
  <si>
    <t>4/43</t>
  </si>
  <si>
    <t>2/43</t>
  </si>
  <si>
    <t>4.65%</t>
  </si>
  <si>
    <t>5/43</t>
  </si>
  <si>
    <t>11.63%</t>
  </si>
  <si>
    <t>严镇锋</t>
  </si>
  <si>
    <t>201703190434</t>
  </si>
  <si>
    <t>11/43</t>
  </si>
  <si>
    <t>6.98%</t>
  </si>
  <si>
    <t>1/41</t>
  </si>
  <si>
    <t>2.44%</t>
  </si>
  <si>
    <t>校级：优秀工作人员 院级：党史国史知识竞赛优秀奖</t>
  </si>
  <si>
    <t>陈倩仪</t>
  </si>
  <si>
    <t>201703190505</t>
  </si>
  <si>
    <t>3/41</t>
  </si>
  <si>
    <t>7.32%</t>
  </si>
  <si>
    <t>校：优秀标兵</t>
  </si>
  <si>
    <t>陈晔泓</t>
  </si>
  <si>
    <t>201703190506</t>
  </si>
  <si>
    <t>2/41</t>
  </si>
  <si>
    <t>4.88%</t>
  </si>
  <si>
    <t>校学生会秘书处干事、2020年宿舍文明公约优秀奖（院级）、第十一届田径运动会优秀员工奖（校级）</t>
  </si>
  <si>
    <t>马景雄</t>
  </si>
  <si>
    <t>12/43</t>
  </si>
  <si>
    <t>9.3%</t>
  </si>
  <si>
    <t>8/43</t>
  </si>
  <si>
    <t>2.33%</t>
  </si>
  <si>
    <t>校级摄影比赛二等奖，校级诗歌朗诵三等奖，校级职业生涯规划优胜奖，院级职业生涯规划一等奖</t>
  </si>
  <si>
    <t>吴云帆</t>
  </si>
  <si>
    <t>201703190631</t>
  </si>
  <si>
    <t>15/43</t>
  </si>
  <si>
    <t>团学优秀干事,优秀共青团员，红歌合唱院三等奖红歌合唱校二等奖，争鸣杯三等奖</t>
  </si>
  <si>
    <t>姚冰兒</t>
  </si>
  <si>
    <t>201703190639</t>
  </si>
  <si>
    <t>崔盈盈</t>
  </si>
  <si>
    <t>201703190709</t>
  </si>
  <si>
    <t>12/45</t>
  </si>
  <si>
    <t>4.44%</t>
  </si>
  <si>
    <t>校级：优秀共青团员、校级优秀共青团干部、校级红歌比赛二等奖</t>
  </si>
  <si>
    <t>2.22%</t>
  </si>
  <si>
    <t>院：职业生涯规划优秀奖、优秀工作人员、校：优秀标兵、优秀志愿者、优秀共青团员</t>
  </si>
  <si>
    <t>张惠远</t>
  </si>
  <si>
    <t>201703190721</t>
  </si>
  <si>
    <t>6.67%</t>
  </si>
  <si>
    <t>7/36</t>
  </si>
  <si>
    <t>2.78%</t>
  </si>
  <si>
    <t>校第十一届田径运动会4*400米第一名，院红色经典诗文朗诵三等奖，校红色经典故事大赛优胜奖，2020新生军训评为军训标兵，2020-2021获得优秀共青团员，校红色经典朗读获得优胜奖，院职业生涯规划大赛获得二等奖，校职业生涯规划大赛获得三等奖，院第十四届争鸣杯辩论赛获得季军，院红歌比赛三等奖，校学宪法，讲宪法获得二等奖</t>
  </si>
  <si>
    <t>蔡茂信</t>
  </si>
  <si>
    <t>201712420102</t>
  </si>
  <si>
    <t>6/36</t>
  </si>
  <si>
    <t>8.33%</t>
  </si>
  <si>
    <t>获得院级红歌比赛三等奖，优秀共青团员</t>
  </si>
  <si>
    <t>曹健</t>
  </si>
  <si>
    <t>201712420103</t>
  </si>
  <si>
    <t>18/36</t>
  </si>
  <si>
    <t>5.56%</t>
  </si>
  <si>
    <t>十一届田径运动会男子组三级跳比赛第一名,男子组200米第五名,男子组4✖️100第六名</t>
  </si>
  <si>
    <t>1/32</t>
  </si>
  <si>
    <t>3.12%</t>
  </si>
  <si>
    <t>第十届职业规划大赛三等奖；优秀共青团员；第一届CES电竞赛事优秀组织奖；优秀新生；党史读书会优秀奖；中华优秀传统文化优秀小组组员。</t>
  </si>
  <si>
    <t>蒋昊</t>
  </si>
  <si>
    <t>201712410112</t>
  </si>
  <si>
    <t>5/32</t>
  </si>
  <si>
    <t>2/32</t>
  </si>
  <si>
    <t>6.25%</t>
  </si>
  <si>
    <t>入馆教育优秀主讲人 优秀共青团员；第一届CES电竞赛事优秀组织奖，中华优秀传统文化优秀小组组员</t>
  </si>
  <si>
    <t>2 /43</t>
  </si>
  <si>
    <t>0.05%</t>
  </si>
  <si>
    <t>“读书心得交流会”二等奖；2020-2021学年度第一学期跑步声活动优秀学生奖；“优秀共青团员奖”；活力在基层”主题团日竞赛活动中，荣获一等奖；“辉煌100年·红歌献给党”红歌比赛荣获二等奖；十三届心理健康教育活动月之趣味心理知识竞赛一等奖；“颂党情不忘初心·感党恩砥砺前行”红色经典诵读大赛中，荣获三等奖</t>
  </si>
  <si>
    <t>李翠萍</t>
  </si>
  <si>
    <t>201703180117</t>
  </si>
  <si>
    <t>2/37</t>
  </si>
  <si>
    <t>4/37</t>
  </si>
  <si>
    <t>心理健康教育活动三等奖；校运会铅球三等奖；党史学习比赛省级二等奖</t>
  </si>
  <si>
    <t>雷俊杰</t>
  </si>
  <si>
    <t>201703180116</t>
  </si>
  <si>
    <t>13/37</t>
  </si>
  <si>
    <t>6/37</t>
  </si>
  <si>
    <t>16.21%</t>
  </si>
  <si>
    <t>党史比赛省级二等奖</t>
  </si>
  <si>
    <t>庄丹细</t>
  </si>
  <si>
    <t>201703180138</t>
  </si>
  <si>
    <t>1/37</t>
  </si>
  <si>
    <t>2.01%</t>
  </si>
  <si>
    <t>赖伟梅</t>
  </si>
  <si>
    <t>201703180214</t>
  </si>
  <si>
    <t>10/37</t>
  </si>
  <si>
    <t>庞振朗</t>
  </si>
  <si>
    <t>201703180226</t>
  </si>
  <si>
    <t>17/37</t>
  </si>
  <si>
    <t>9/37</t>
  </si>
  <si>
    <t>党史比赛省级二等奖；校团委优秀干事</t>
  </si>
  <si>
    <t>201703180221</t>
  </si>
  <si>
    <t>3/37</t>
  </si>
  <si>
    <t>10.8%</t>
  </si>
  <si>
    <t>优秀共青团员奖；军训标兵；学院团委优秀干事；十八届科技学术节优秀工作者；寻找图书馆之美摄影比赛三等奖；</t>
  </si>
  <si>
    <t>蔡德耀</t>
  </si>
  <si>
    <t>201703030101</t>
  </si>
  <si>
    <t>3/13</t>
  </si>
  <si>
    <t>优秀共青团员（校级）</t>
  </si>
  <si>
    <t>刘江迪</t>
  </si>
  <si>
    <t>201712430106</t>
  </si>
  <si>
    <t>4/50</t>
  </si>
  <si>
    <t>2/50</t>
  </si>
  <si>
    <t>蓝桥杯C++项目个人三等奖，荣获省级高职大数据应用与技术比赛三等奖；荣获2020-2021“优秀共青团员”及“优秀共青团干部”；
荣获学院团委学生会“优秀干事”；荣获学院第十届“规划生涯，点亮梦想”职业生涯规划大赛初赛二等奖；学院第一届红色经典诗文朗诵比赛二等奖；学院第一届“不忘初心，牢记使命”征文大赛三等奖</t>
  </si>
  <si>
    <t>8/45</t>
  </si>
  <si>
    <t>“第八届心理剧大赛”二等奖(校级) “红歌颂党恩比赛”二等奖(校级) “辉煌100年 红歌献给党”一等奖(院级) 
“第十届大学生职业生涯规划大赛”优秀工作者(院级) “第十八届科技学术节之程序设计大赛”优秀工作者(院级)</t>
  </si>
  <si>
    <t>9/45</t>
  </si>
  <si>
    <t>十八届科技学术节英语口语大赛公英组优秀奖，
2020新生军训中被评为“军训标兵”荣誉称号</t>
  </si>
  <si>
    <t>林育鹏</t>
  </si>
  <si>
    <t>201703170124</t>
  </si>
  <si>
    <t>18/45</t>
  </si>
  <si>
    <t>第一届“不忘初心，牢记使命”征文大赛二等奖（院级）</t>
  </si>
  <si>
    <t>陈文豪</t>
  </si>
  <si>
    <t>201703170104</t>
  </si>
  <si>
    <t>黄彬彬</t>
  </si>
  <si>
    <t>201703170112</t>
  </si>
  <si>
    <t>优秀干事，优秀共青团员，“学院第八届心理剧大赛”二等奖，“辉煌100年·红歌献给党”一等奖，
辽沈战役纪念馆主办的“感受辽沈战役，传承革命精神”获得国赛一等奖</t>
  </si>
  <si>
    <t>1/48</t>
  </si>
  <si>
    <t>“学党史，知党情，跟党走”知识竞赛优秀奖（校级），优秀共青团员（校级），优秀干事（校级），
中华优秀传统文化课内活动优秀小组（校级），优秀干事（院级）</t>
  </si>
  <si>
    <t>陈瀚淼</t>
  </si>
  <si>
    <t>201703170206</t>
  </si>
  <si>
    <t>14/48</t>
  </si>
  <si>
    <t>2/48</t>
  </si>
  <si>
    <t>web前端设计 二等奖（校级）</t>
  </si>
  <si>
    <t>李晓璐</t>
  </si>
  <si>
    <t>201703170218</t>
  </si>
  <si>
    <t>6/48</t>
  </si>
  <si>
    <t>8/48</t>
  </si>
  <si>
    <t>庄运深</t>
  </si>
  <si>
    <t>201703170249</t>
  </si>
  <si>
    <t>17/48</t>
  </si>
  <si>
    <t>3/48</t>
  </si>
  <si>
    <t>毛丽花</t>
  </si>
  <si>
    <t>201703170224</t>
  </si>
  <si>
    <t>13/48</t>
  </si>
  <si>
    <t>9/48</t>
  </si>
  <si>
    <t>6/46</t>
  </si>
  <si>
    <t>5/46</t>
  </si>
  <si>
    <t>2/46</t>
  </si>
  <si>
    <t>1/46</t>
  </si>
  <si>
    <t>院爱国卫生运动二等奖、校职业规划大赛优秀奖、院经典诗文朗诵三等奖、院职业规划三等奖、校红色经典诵读优胜奖</t>
  </si>
  <si>
    <t>优秀共青团员/校级</t>
  </si>
  <si>
    <t>5/48</t>
  </si>
  <si>
    <t>“军训标兵”荣誉称号(校级)、“温顾红色记忆，迎接建党百年”主题团日活动获校级团日活动竞赛三等奖（校级）;
“辉煌100年·红歌献给党”初赛荣获二等奖（院级）;“不忘初心，牢记使命”征文大赛优秀奖（院级）。</t>
  </si>
  <si>
    <t>刘江</t>
  </si>
  <si>
    <t>201703480129</t>
  </si>
  <si>
    <t>院学生会“优秀干事”，院“红歌献给党”二等奖，“优秀共青团员”</t>
  </si>
  <si>
    <t>陈禹</t>
  </si>
  <si>
    <t>201703480111</t>
  </si>
  <si>
    <t>16/48</t>
  </si>
  <si>
    <t>4/48</t>
  </si>
  <si>
    <t>宿舍公约三等奖（院级）</t>
  </si>
  <si>
    <t>陈博宇</t>
  </si>
  <si>
    <t>201703480106</t>
  </si>
  <si>
    <t>范国滔</t>
  </si>
  <si>
    <t>201703480115</t>
  </si>
  <si>
    <t>7/48</t>
  </si>
  <si>
    <t>练梅勇</t>
  </si>
  <si>
    <t>201703480223</t>
  </si>
  <si>
    <t>7/46</t>
  </si>
  <si>
    <t>宿舍公约三等奖(院级)</t>
  </si>
  <si>
    <t>庄少杰</t>
  </si>
  <si>
    <t>201703480247</t>
  </si>
  <si>
    <t>19/46</t>
  </si>
  <si>
    <t>3 /46</t>
  </si>
  <si>
    <t>张思典</t>
  </si>
  <si>
    <t>201703480241</t>
  </si>
  <si>
    <t>8/46</t>
  </si>
  <si>
    <t>职业技能大赛省赛三等奖</t>
  </si>
  <si>
    <t>何经灿</t>
  </si>
  <si>
    <t>201703480214</t>
  </si>
  <si>
    <t>14/46</t>
  </si>
  <si>
    <t>国家励志奖学金（国家级）、一等奖学金(校级)、十佳共青团干部标兵(校级)、第四届“互联网+”创新创业大赛二等奖（校级）、Web前端设计大赛优秀奖(院级)</t>
  </si>
  <si>
    <t>新商务外语学院</t>
    <phoneticPr fontId="7" type="noConversion"/>
  </si>
  <si>
    <t>20级商务英语1班</t>
    <phoneticPr fontId="7" type="noConversion"/>
  </si>
  <si>
    <t>郭彩霞</t>
  </si>
  <si>
    <t>201504080107</t>
  </si>
  <si>
    <t>1/63</t>
    <phoneticPr fontId="7" type="noConversion"/>
  </si>
  <si>
    <t>新商务外语学院</t>
  </si>
  <si>
    <t>20级商务英语1班</t>
    <phoneticPr fontId="7" type="noConversion"/>
  </si>
  <si>
    <t>黄观兰</t>
  </si>
  <si>
    <t>201504080108</t>
  </si>
  <si>
    <t>2/63</t>
    <phoneticPr fontId="7" type="noConversion"/>
  </si>
  <si>
    <t>是</t>
    <phoneticPr fontId="7" type="noConversion"/>
  </si>
  <si>
    <t>梅子幸</t>
  </si>
  <si>
    <t>201504080122</t>
  </si>
  <si>
    <t>3/63</t>
    <phoneticPr fontId="7" type="noConversion"/>
  </si>
  <si>
    <t>20级幼儿发展与健康管理1班</t>
  </si>
  <si>
    <t>林丽娜</t>
  </si>
  <si>
    <t>201501320118</t>
  </si>
  <si>
    <t>健康学院</t>
  </si>
  <si>
    <t>20级护理1班</t>
    <phoneticPr fontId="7" type="noConversion"/>
  </si>
  <si>
    <t>方锦纯</t>
  </si>
  <si>
    <t>20级中药学1班</t>
    <phoneticPr fontId="7" type="noConversion"/>
  </si>
  <si>
    <t>周晓玲</t>
  </si>
  <si>
    <t>201616490114</t>
  </si>
  <si>
    <t>201616500140</t>
  </si>
  <si>
    <t>1/39</t>
    <phoneticPr fontId="7" type="noConversion"/>
  </si>
  <si>
    <t>否</t>
    <phoneticPr fontId="7" type="noConversion"/>
  </si>
  <si>
    <t>20级商务英语1班</t>
  </si>
  <si>
    <t>郑晓彤</t>
  </si>
  <si>
    <t>201504080131</t>
  </si>
  <si>
    <t>4/63</t>
    <phoneticPr fontId="7" type="noConversion"/>
  </si>
  <si>
    <t>李琳</t>
  </si>
  <si>
    <t>201504080113</t>
  </si>
  <si>
    <t>5/63</t>
    <phoneticPr fontId="7" type="noConversion"/>
  </si>
  <si>
    <t>20级商务日语1班</t>
    <phoneticPr fontId="7" type="noConversion"/>
  </si>
  <si>
    <t>陈维恕</t>
  </si>
  <si>
    <t>201504150103</t>
  </si>
  <si>
    <t>1/28</t>
  </si>
  <si>
    <t>钟小玲</t>
  </si>
  <si>
    <t>201501320145</t>
  </si>
  <si>
    <t>20级跨境电子商务1班</t>
    <phoneticPr fontId="7" type="noConversion"/>
  </si>
  <si>
    <t>罗祖威</t>
  </si>
  <si>
    <t>201504450111</t>
  </si>
  <si>
    <t>叶雯</t>
  </si>
  <si>
    <t>201616490139</t>
  </si>
  <si>
    <t>20级护理1班</t>
  </si>
  <si>
    <t>钟海媚</t>
  </si>
  <si>
    <t>201616490144</t>
  </si>
  <si>
    <t>陆柳清</t>
  </si>
  <si>
    <t>201616500121</t>
  </si>
  <si>
    <t>王莹</t>
  </si>
  <si>
    <t>201504080126</t>
  </si>
  <si>
    <t>学习委员</t>
    <phoneticPr fontId="7" type="noConversion"/>
  </si>
  <si>
    <t>20级商务英语2班</t>
  </si>
  <si>
    <t>吴晓华</t>
  </si>
  <si>
    <t>201504080229</t>
  </si>
  <si>
    <t>姚凯茵</t>
  </si>
  <si>
    <t>20154080231</t>
  </si>
  <si>
    <t>曾茜纳</t>
  </si>
  <si>
    <t>201504080201</t>
  </si>
  <si>
    <t>20级商务日语1班</t>
    <phoneticPr fontId="7" type="noConversion"/>
  </si>
  <si>
    <t>钟婉莹</t>
  </si>
  <si>
    <t>201504150129</t>
  </si>
  <si>
    <t>郑慧琳</t>
  </si>
  <si>
    <t>201501320142</t>
  </si>
  <si>
    <t>张萱</t>
  </si>
  <si>
    <t>201501320139</t>
  </si>
  <si>
    <t>否</t>
    <phoneticPr fontId="7" type="noConversion"/>
  </si>
  <si>
    <t>陈云达</t>
  </si>
  <si>
    <t>201504450103</t>
  </si>
  <si>
    <t>陈婉微</t>
  </si>
  <si>
    <t>201616490107</t>
  </si>
  <si>
    <t>陈瑛楠</t>
  </si>
  <si>
    <t>201616490111</t>
  </si>
  <si>
    <t>副班长</t>
    <phoneticPr fontId="7" type="noConversion"/>
  </si>
  <si>
    <t>陈小玲</t>
    <phoneticPr fontId="7" type="noConversion"/>
  </si>
  <si>
    <t>女</t>
    <phoneticPr fontId="7" type="noConversion"/>
  </si>
  <si>
    <t>201616490108</t>
    <phoneticPr fontId="7" type="noConversion"/>
  </si>
  <si>
    <t>团支书</t>
    <phoneticPr fontId="7" type="noConversion"/>
  </si>
  <si>
    <t>20级中药学1班</t>
    <phoneticPr fontId="7" type="noConversion"/>
  </si>
  <si>
    <t>王景茹</t>
  </si>
  <si>
    <t>201616500132</t>
  </si>
  <si>
    <t>20级中药学1班</t>
  </si>
  <si>
    <t>薛仕仕</t>
  </si>
  <si>
    <t>201616500135</t>
  </si>
  <si>
    <t>健康学院</t>
    <phoneticPr fontId="7" type="noConversion"/>
  </si>
  <si>
    <t>广州华南商贸职业学院2020-2021学年先进班级推荐名单</t>
    <phoneticPr fontId="7" type="noConversion"/>
  </si>
  <si>
    <t>1.红色经典朗诵暨班级风采大赛二等奖（院级）2.广州华南商贸职业学院第十一届田径运动会女子100米第三名和女子4*100米女子第二名（校级）3.“过年：中国人的集体记忆”征文优秀奖（院级）4.第十八节科技学术节英语口语大赛专英组三等奖（校级）</t>
    <phoneticPr fontId="7" type="noConversion"/>
  </si>
  <si>
    <t>1.职业生涯规划比赛三等奖(院级)2.优秀心理委员(校级)</t>
    <phoneticPr fontId="7" type="noConversion"/>
  </si>
  <si>
    <t>20级商务英语2班</t>
    <phoneticPr fontId="7" type="noConversion"/>
  </si>
  <si>
    <t>5/30</t>
    <phoneticPr fontId="7" type="noConversion"/>
  </si>
  <si>
    <t>1.广东省教育厅关于全省高校庆中国共产党成立100周年主题艺术展演荣获优秀作品（省级）2.广州华南商贸职业学院第一届“爱我国防“主题演讲比赛荣获优秀主持人（校级）3.广州华南商贸职业学院“颂党情不忘初心，感党恩砥砺前行“红色经典诵读大赛荣获优秀主持人（校级）4.广州华南商贸职业学院优秀学生表彰暨2021年元旦晚会荣获优秀节目《扭呀扭》《祝福祖国》（校级）5.广州华南商贸职业学院第十四届“畅想杯“辩论赛荣获优胜奖（校级）6.广州华南商贸职业学院新生军训荣获军训标兵（校级）</t>
    <phoneticPr fontId="7" type="noConversion"/>
  </si>
  <si>
    <t>201504080231</t>
  </si>
  <si>
    <t>1.“优秀共青团干部（校级）；2.2021年全国大学生生态环境保护竞赛二等奖（国家级）；3.第五届全国大学生环保知识竞赛》优秀奖（国家级）；4.全国大学生传染病预防知识竞赛，优秀奖（国家级）5.全国高等院校学党史，迎百年党史知识竞赛，优秀奖（国家级）；6.“颂党情不忘初心，感恩砥砺前行”红色诵读《中华颂》一等奖（校级）；7.班级风采大赛三等奖（校级）；8.新商务外语学院大学生职业生涯大赛优胜（院级）；9.第十八届校园科技艺术节之英语口语大赛获优秀奖（校级）；10.广东省高职院校第二届Mo Talk英文晨读大赛三等奖（校级）；11.讲好红色故事，凝进奋进力量红色故事大赛三等奖（院级）；12.参加定格军训，记录最美时刻优秀作品奖（校级）</t>
    <phoneticPr fontId="7" type="noConversion"/>
  </si>
  <si>
    <t>潘晓珊</t>
  </si>
  <si>
    <t>201504080224</t>
  </si>
  <si>
    <t>1.参演抗疫剧获省级第三（省级）2.读书节活动演奖获一等奖（校级）3.被评为优秀心理委员（校级）4.motalk晨读比赛获一等奖（校级）5.“定格军训，记录最美时刻”照片征集获优秀作品奖（院级）。</t>
    <phoneticPr fontId="7" type="noConversion"/>
  </si>
  <si>
    <t>麦绮璐</t>
  </si>
  <si>
    <t>201504080222</t>
  </si>
  <si>
    <t>1.职业生涯规划比赛三等奖（院级）2.2020-2021年度优秀共青团员（校级）</t>
    <phoneticPr fontId="7" type="noConversion"/>
  </si>
  <si>
    <t>20级商务日语1班</t>
    <phoneticPr fontId="7" type="noConversion"/>
  </si>
  <si>
    <t>徐漪湉</t>
  </si>
  <si>
    <t>201504150126</t>
  </si>
  <si>
    <t>9/28</t>
    <phoneticPr fontId="7" type="noConversion"/>
  </si>
  <si>
    <t>3/28</t>
    <phoneticPr fontId="7" type="noConversion"/>
  </si>
  <si>
    <t>高静萍</t>
  </si>
  <si>
    <t>201504150105</t>
  </si>
  <si>
    <t>4/28</t>
    <phoneticPr fontId="7" type="noConversion"/>
  </si>
  <si>
    <t>1.“我与绿色生活”主题征文比赛三等奖（校级）2.“学党史，知党情，跟党走”党史知识竞赛团队优秀奖（校级）</t>
    <phoneticPr fontId="7" type="noConversion"/>
  </si>
  <si>
    <t>20级幼儿发展与健康管理1班</t>
    <phoneticPr fontId="7" type="noConversion"/>
  </si>
  <si>
    <t>唐丽芳</t>
  </si>
  <si>
    <t>201501320128</t>
  </si>
  <si>
    <t>22/45</t>
  </si>
  <si>
    <t>1.广州华南商贸职业学院第十七届文体艺术节华贸杯篮球赛女子组第三名（校级）2.抒爱国情怀 展青春风采 红色经典朗读暨班级风采大赛 第三等奖（院级）</t>
    <phoneticPr fontId="7" type="noConversion"/>
  </si>
  <si>
    <t>20级跨境电子商务1班</t>
  </si>
  <si>
    <t>肖道臣</t>
  </si>
  <si>
    <t>201504450113</t>
  </si>
  <si>
    <t>15/19</t>
  </si>
  <si>
    <t>1.优秀共青团干部、优秀共青团员（校级）2.广州华南商贸职业学院第十一届田径运动会围场志愿者“优秀工作人员”及“男子铅球组第一名（校级）3.无烟校园志愿者荣誉证书（校级）4.班级风采大赛红色经典朗诵团体第二名（院级）</t>
    <phoneticPr fontId="7" type="noConversion"/>
  </si>
  <si>
    <t>20级跨境电子商务1班</t>
    <phoneticPr fontId="7" type="noConversion"/>
  </si>
  <si>
    <t>201504550111</t>
  </si>
  <si>
    <t>1.军训标兵（校级）2.红色经典朗诵班级风采大赛二等奖 （院级）3.第十四届畅想杯辩论赛第二名（院级）4.女子4×400接力赛第三名（校级）5.职业生涯规划大赛三等奖（院级）</t>
    <phoneticPr fontId="7" type="noConversion"/>
  </si>
  <si>
    <t xml:space="preserve">健康知识竞赛比赛第一名(校级)
</t>
  </si>
  <si>
    <t>健康知识竞赛三等奖（校级）</t>
    <phoneticPr fontId="7" type="noConversion"/>
  </si>
  <si>
    <t>1.“定格军训，记录最美时刻”照片征集获“优秀作品奖”（院级）2.第十八届校园科技学术节健康知识竞赛专业组“第一名”（校级）3.2020-2021学年，获“优秀共青团员”（校级）4.“颂党情不忘初心，感党恩砥砺前行”红色经典诵读大赛获“一等奖”（校级）5.2020-2021学年中华传统文化课内活动获“优秀小组”（校级）6.第十三届心理健康教育活动月之趣味心理知识竞赛“二等奖”（校级）</t>
    <phoneticPr fontId="7" type="noConversion"/>
  </si>
  <si>
    <t>刘旖婷</t>
  </si>
  <si>
    <t>201616500120</t>
  </si>
  <si>
    <t>3/39</t>
    <phoneticPr fontId="7" type="noConversion"/>
  </si>
  <si>
    <t>1.“抒爱国情怀，展青春风采”主题朗诵大赛 班级三等奖（院级）2.2020-2021学年中华传统文化课内活动获“优秀小组”（校级）</t>
    <phoneticPr fontId="7" type="noConversion"/>
  </si>
  <si>
    <t>马水清</t>
  </si>
  <si>
    <t>201616500123</t>
  </si>
  <si>
    <t>⒈“第十届大学生职业规划大赛”获二等奖（院级）；⒉“第十一届田径运动会女子组4×400米比赛”获第三名（校级）；⒊“第十八届校园科技学术节健康知识竞赛专业组”获优秀奖（校级）</t>
    <phoneticPr fontId="7" type="noConversion"/>
  </si>
  <si>
    <t>新商务管理学院</t>
  </si>
  <si>
    <t>杨玉兰</t>
  </si>
  <si>
    <t>1/47</t>
  </si>
  <si>
    <t>翁洁荧</t>
  </si>
  <si>
    <t>201401020131</t>
  </si>
  <si>
    <t>罗有斌</t>
  </si>
  <si>
    <t>201401200124</t>
  </si>
  <si>
    <t>2/47</t>
  </si>
  <si>
    <t>张马明</t>
  </si>
  <si>
    <t>190162002027</t>
  </si>
  <si>
    <t>2/64</t>
  </si>
  <si>
    <t>胡彤静</t>
  </si>
  <si>
    <t>190162001008</t>
  </si>
  <si>
    <t>3/64</t>
  </si>
  <si>
    <t>陈茜蓉</t>
  </si>
  <si>
    <t>190160202003</t>
  </si>
  <si>
    <t>2/60</t>
  </si>
  <si>
    <t>陈美婷</t>
  </si>
  <si>
    <t>190160202002</t>
  </si>
  <si>
    <t>3/60</t>
  </si>
  <si>
    <t>19旅游管理1班</t>
  </si>
  <si>
    <t>冯君媚</t>
  </si>
  <si>
    <t>190463001006</t>
  </si>
  <si>
    <t>张珠妮</t>
  </si>
  <si>
    <t>201401020142</t>
  </si>
  <si>
    <t>3/50</t>
  </si>
  <si>
    <t>张沙施</t>
  </si>
  <si>
    <t>201404310116</t>
  </si>
  <si>
    <t>1/19</t>
  </si>
  <si>
    <t>梁倚琴</t>
  </si>
  <si>
    <t>201404300116</t>
  </si>
  <si>
    <t>曹梦亲</t>
  </si>
  <si>
    <t xml:space="preserve">201401200101 </t>
  </si>
  <si>
    <t xml:space="preserve"> 3/47  </t>
  </si>
  <si>
    <t>陈淑仪</t>
  </si>
  <si>
    <t>190162001005</t>
  </si>
  <si>
    <t>4/64</t>
  </si>
  <si>
    <t>程少琪</t>
  </si>
  <si>
    <t>190162002004</t>
  </si>
  <si>
    <t>6/64</t>
  </si>
  <si>
    <t>周梓欣</t>
  </si>
  <si>
    <t>190160201029</t>
  </si>
  <si>
    <t>4/60</t>
  </si>
  <si>
    <t>王燕玲</t>
  </si>
  <si>
    <t>190160202016</t>
  </si>
  <si>
    <t>6/60</t>
  </si>
  <si>
    <t>郑子寒</t>
  </si>
  <si>
    <t>190463101041</t>
  </si>
  <si>
    <t>陈莉洁</t>
  </si>
  <si>
    <t>190461601001</t>
  </si>
  <si>
    <t>1/17</t>
  </si>
  <si>
    <t>陈凤梅</t>
  </si>
  <si>
    <t>190463001002</t>
  </si>
  <si>
    <t>3/33</t>
  </si>
  <si>
    <t>邓晓雯</t>
  </si>
  <si>
    <t>201401200107</t>
  </si>
  <si>
    <t>张炜杰</t>
  </si>
  <si>
    <t>201401200141</t>
  </si>
  <si>
    <t>魏诗杨</t>
  </si>
  <si>
    <t>201401200131</t>
  </si>
  <si>
    <t>黄家伟</t>
  </si>
  <si>
    <t>201401020112</t>
  </si>
  <si>
    <t>高可迎</t>
  </si>
  <si>
    <t>201404310103</t>
  </si>
  <si>
    <t>陈志玲</t>
  </si>
  <si>
    <t>201404300106</t>
  </si>
  <si>
    <t>关欣琪</t>
  </si>
  <si>
    <t>201401200111</t>
  </si>
  <si>
    <t>黄沛华</t>
  </si>
  <si>
    <t>201401200117</t>
  </si>
  <si>
    <t>文体部干事</t>
  </si>
  <si>
    <t>曹骏</t>
  </si>
  <si>
    <t>201401020102</t>
  </si>
  <si>
    <t>公关礼仪部干事</t>
  </si>
  <si>
    <t>林婷</t>
  </si>
  <si>
    <t>201404310108</t>
  </si>
  <si>
    <t>杨冬儿</t>
  </si>
  <si>
    <t>201401020136</t>
  </si>
  <si>
    <t>汪海梅</t>
  </si>
  <si>
    <t>201401200129</t>
  </si>
  <si>
    <t>微尘外联组干事</t>
  </si>
  <si>
    <t>洪洁雯</t>
  </si>
  <si>
    <t>201404300105</t>
  </si>
  <si>
    <t>许保仁</t>
  </si>
  <si>
    <t>190162001021</t>
  </si>
  <si>
    <t>新商务管理学院学生会文体部部长</t>
  </si>
  <si>
    <t>罗泽佳</t>
  </si>
  <si>
    <t>190162001017</t>
  </si>
  <si>
    <t>新商务管理学院学生会主席</t>
  </si>
  <si>
    <t>叶炜琪</t>
  </si>
  <si>
    <t>190162002024</t>
  </si>
  <si>
    <t>学委兼心委</t>
  </si>
  <si>
    <t>赖家淇</t>
  </si>
  <si>
    <t>190463101017</t>
  </si>
  <si>
    <t>新商务管理学院学生会执行主席</t>
  </si>
  <si>
    <t>林慧蓉</t>
  </si>
  <si>
    <t>190463101023</t>
  </si>
  <si>
    <t>丘宝怡</t>
  </si>
  <si>
    <t>190463101030</t>
  </si>
  <si>
    <t>心委</t>
  </si>
  <si>
    <t>刘婷</t>
  </si>
  <si>
    <t>190461601010</t>
  </si>
  <si>
    <t>杨智源</t>
  </si>
  <si>
    <t>190463001026</t>
  </si>
  <si>
    <t>学委</t>
  </si>
  <si>
    <t>曾文奕</t>
  </si>
  <si>
    <t>190160201001</t>
  </si>
  <si>
    <t>1/30</t>
  </si>
  <si>
    <t>1.在第十届广东省大学生书画艺术作品大赛“优秀奖”
2.第四届广东省职业院校简历创意设计大赛“优秀奖”
3.第五届广东省职业院校“学问杯”影评大赛“优秀奖”</t>
  </si>
  <si>
    <t>10/47</t>
  </si>
  <si>
    <t>3/47</t>
  </si>
  <si>
    <t>6.38%</t>
  </si>
  <si>
    <t>1.2020-2021学年红歌比赛三等奖；
2.2020-2021学年班级风采大赛优秀奖；
3.2020-2021学年模拟沙盆比赛第四名；
4.2020-2021学年“学宪法、讲宪法”演讲比赛三等奖；
5.2020-2021学年心理话剧表演三等奖
6.2020-2021学年获得优秀宿舍</t>
  </si>
  <si>
    <t>14/47</t>
  </si>
  <si>
    <t>1.2020-2021学年校优秀共青团员；
2.2020-2021学年未来职场精英赛三等奖；
3.2020-2021学年讲宪法学宪法比赛三等奖；
4.2020-2021学年心理话剧比赛三等奖；
5.2020-2021学年院学生会优秀干事；
6.2020-2021学年院微尘志愿者协会优秀干事；
7.2020-2021学年模拟沙盘比赛第四名</t>
  </si>
  <si>
    <t>7/47</t>
  </si>
  <si>
    <t>8/47</t>
  </si>
  <si>
    <t>1.2020-2021学年获得心理话剧三等奖；
2.2020-2021学年获得中华传统文化课内容内活动“优秀小组”</t>
  </si>
  <si>
    <t>11/19</t>
  </si>
  <si>
    <t>1.2020-2021学年荣获“优秀军训标兵”称号；
2.2020-2021学年被评为“五星优秀青年志愿者”；
3.2020-2021学年荣获院班级风采大赛“二等奖”；
4.2020-2021学年荣获“十佳团支部书记”称号；
5.2020-2021学年荣获红色文化故事朗诵“优胜奖”；
6.2020-2021学年荣获院团委学生会“优秀干事”称号；
7.2020-2021学年参加趣味心理知识竞赛荣获“三等奖”；
8.2020-2021学年被评为“无烟校园”优秀志愿者</t>
  </si>
  <si>
    <t>6/19</t>
  </si>
  <si>
    <t>2/19</t>
  </si>
  <si>
    <t>1.2020-2021 学年第一学期中荣获传统文化课内活动“优秀小组”；
2.2020-2021 学年，荣获“优秀共青团干部”；
3.在 2020-2021 学年第一学期“学宪法 讲宪法”演讲比赛荣获“优秀奖”；
4.2020-2021学年荣获广州华南商贸职业学院第十八届校园科技学术节导游风采大赛二等奖</t>
  </si>
  <si>
    <t xml:space="preserve">1.2020-2021年荣获“优秀共青团员”
2.2021—2022荣获“新道杯”全国高等院校（华南赛区）数智人力大赛（人力资源大数据赛项）的优秀奖
3.2021—2022学年中华优秀传统文化课荣获“优秀小组”
</t>
  </si>
  <si>
    <t>1/50</t>
  </si>
  <si>
    <t xml:space="preserve">1.2020-2021学年优秀心理保健员；
2.2020-2021学年“建党100周年—学宪法讲宪法”二等奖；
3.2020-2021学年荣获优秀共青团干部称号；
4.2020-2021学年人力资源管理技能大赛优秀奖；
5.2020-2021学年获得优秀宿舍；
6.2020—2021学年“班级风采大赛”中荣获三等奖；
7.2020-2021学年红歌比赛三等奖；
8.2021—2022学年荣获“新道杯”全国高等院校（华南赛区）数智人力大赛（人力资源大数据赛项）的优秀奖；
9.2021—2022学年中华优秀传统文化课荣获“优秀小组”
</t>
  </si>
  <si>
    <t>18/50</t>
  </si>
  <si>
    <t>6/50</t>
  </si>
  <si>
    <t>1.2021—2022荣获“新道杯”全国高等院校（华南赛区）数智人力大赛（人力资源大数据赛项）的优秀奖；
2.2020—2021荣获广东省第一届人力资源技能大赛（精创杯）“二等奖”；
3.2020—2021荣获2020-2021学年度“优秀共青团”称号；
4.2020—2021“未来职场精英大赛”中荣获三等奖；
5.2020—2021带领班级在“班级风采大赛”中荣获三等奖；
6.2020—2021“班级风赛大赛”中荣获最佳解说员；
7.2020—2021荣获2020-2021团委学生会“优秀干事”称号；
8.2020—2021“学宪法、讲宪法”演讲比赛中荣获三等奖</t>
  </si>
  <si>
    <t>1.2020-2021学年获校级导游风采大赛三等奖</t>
  </si>
  <si>
    <t>5/19</t>
  </si>
  <si>
    <t>3/19</t>
  </si>
  <si>
    <t>1.2020-2021学年度获班级风采大赛“二等奖”；
2.2020-2021学年度荣获校“优秀共青团员”；
3.2020-2021学年度获院团委学生会“优秀干事”称号；
3.2020-2021学年度获趣味心理知识竞赛“三等奖”；
4.2020-2021学年度获“无烟校园”优秀志愿者</t>
  </si>
  <si>
    <t>卞建营</t>
  </si>
  <si>
    <t>201401020101</t>
  </si>
  <si>
    <t>5/50</t>
  </si>
  <si>
    <t>8/50</t>
  </si>
  <si>
    <t>1.2020-2021学年获得优秀宿舍；
2.2020-2021学年获得校运会4x100m接力二等奖；
3.2020-2021学年班级风采大赛三等奖</t>
  </si>
  <si>
    <t>黄文斌</t>
  </si>
  <si>
    <t>190162001010</t>
  </si>
  <si>
    <t>1.2020-2021学年获励志奖学金；
2.2020-2021学年获“优秀团员”荣誉称号。
3.2020-2021学年获“挑战杯”三等奖
4.2020-2021学年获“互联网+”优胜奖                                                        5.2020-2021学年获“学宪法，讲宪法”一等奖
6.2020-2021学年获“红色经典故事大赛”三等奖
7.2020-2021学年获“4×100”二等奖                                                                  8.2020-2021学年获“红歌送党恩”朗诵三等奖
9.2020-2021学年获辩论赛二等奖                                                                            10.2020-2021学年获礼仪风采大赛二等奖，最佳礼仪先生</t>
  </si>
  <si>
    <t>1.2020-2021年获ERP沙盘模拟对抗大赛团队二等奖</t>
  </si>
  <si>
    <t>1.2020-2021年获第十八届校园科技学术节沙盘模拟对抗大赛团队二等奖  
2.2020-2021年获第十六届“挑战杯”广东大学生课外学术科技作品竞赛校级决赛“三等奖”
3.2020-2021年获“优秀共青团员”</t>
  </si>
  <si>
    <t>1.2020-2021年获校级“优秀共青团干部”
2.2020-2021年获得第七届企业模拟沙盘中团体二等奖
3.2020-2021年获得礼仪风采大赛团体一等奖
4.2020-2021年获得红色经典朗诵阅读大赛团体三等奖
5.2020-2021年获得红歌比赛团体三等奖</t>
  </si>
  <si>
    <t>曾晓欣</t>
  </si>
  <si>
    <t>190160201002</t>
  </si>
  <si>
    <t>7/30</t>
  </si>
  <si>
    <t>3/30</t>
  </si>
  <si>
    <t>1.2020-2021年获学院“言辩正道，疫辩明思”辩论赛团体一等奖
2.2020-2021年获学校“十八届校园辩论赛”团体季军
3.2021-2021年获学校“十佳团支部书记”</t>
  </si>
  <si>
    <t>2/30</t>
  </si>
  <si>
    <t>1.2020-2021年获得十佳共青团干部标兵称号
2.2020-2021年获得第四届“互联网+”大学生创新创业大赛决赛优胜奖
3.2020-2021年获得控烟活动“优秀志愿者”称号</t>
  </si>
  <si>
    <t>房莉</t>
  </si>
  <si>
    <t>190461201001</t>
  </si>
  <si>
    <t>12/30</t>
  </si>
  <si>
    <t>4/30</t>
  </si>
  <si>
    <t>1.2020-2021年获“大学生职业生涯大赛规划”三等奖
2.2020-2021年获三星级志愿者
3.2020-2021年获优秀共青团员干部 </t>
  </si>
  <si>
    <t>1.2020-2021年获“优秀共青团干部”
2.2020-2021年获“优秀心理保健员”
3.2020-2021年获挑战杯团队赛“三等奖”
4.2020-2021年获人力资源管理技能大赛一等奖
5.2020-2021年获广东省人力资源管理团队赛二等奖
6.2020-2021年获“互联网➕人力测评”团队赛优胜奖</t>
  </si>
  <si>
    <t>1.2020-2021年获第十六届“挑战杯”广东大学生课外学术科技作品竞赛校级决赛三等奖
2.2020-2021年获人力资源管理技能大赛三等奖
3.2020-2021年获智慧中国杯大学生“全国两会”知识竞赛中一等奖
4.2020-2021年获优秀志愿者称号</t>
  </si>
  <si>
    <t>1.2020-2021，荣获学校人力资源技能大赛“二等奖”</t>
  </si>
  <si>
    <t>黄秋婷</t>
  </si>
  <si>
    <t>190160202007</t>
  </si>
  <si>
    <t>5/30</t>
  </si>
  <si>
    <t>1.2020-2021年获人力资源管理技能大赛二等奖
2.2020-2021年获优秀共青团员</t>
  </si>
  <si>
    <t>10/48</t>
  </si>
  <si>
    <t>1.2020-2021年全国高校会展文案竞赛中荣获三等奖
2.2020-2021年广州华南商贸职业学院党史知识竞赛荣获团队二等奖
3.2020-2021年红色经典诵读中荣获团队三等奖                                                                          4.2020-2021年“红歌颂党恩”歌唱比赛荣获团队三等奖</t>
  </si>
  <si>
    <t>李雪</t>
  </si>
  <si>
    <t>190463101021</t>
  </si>
  <si>
    <t>1.2021年全国高校商业精英挑战赛文案竞赛一等奖（国家级）</t>
  </si>
  <si>
    <t>1.2020-2021年共抗疫情，爱国力行荣获优秀奖
2.2020-2021年班级风采朗诵比赛荣获优秀奖
3.2020-2021年红色经典诵读大赛三等奖
4.2020-2021年红歌颂党恩歌唱比赛三等奖</t>
  </si>
  <si>
    <t>8/33</t>
  </si>
  <si>
    <t>1.2020-2021年获校园舞蹈大赛第三名与优秀奖                                                                      2.2020-2021年获导游大赛第一名                                                                             3.2020-2021年获学校“红歌颂党恩”歌唱比赛三等奖                                               4.2020-2021年获校级优秀共青团员                                                                 5.2020-2021年获校级红色经典朗诵三等奖。</t>
  </si>
  <si>
    <t>1.2020-2021年获优秀心理委员
2.2020-2021年获导游大赛三等奖
3.2020-2021年获二等奖学金
4.2020-2021年获优秀共青团员
5.2020-2021年获两会知识竞赛一等奖
6.2020-2021年获一星级志愿者
7.2020-2021年获"应急科普华夏行"初赛二等奖</t>
  </si>
  <si>
    <t>1.2020-2021年获大学生“全国两会”知识竞赛一等奖
2.2020-2021年获全国大学生英语竞赛志愿者证书
3.2020-2021年获全国高校传统文化知识竞答优秀奖
4.2020-2021年获一星优秀青年志愿者
5.2020-2021年获“导游大赛”二等奖
6.2020-2021年获优秀共青团员
7.2020-2021年获优秀共青团干部
8.2020-2021年获第十七届文体艺术节“校园舞蹈大赛”优秀奖</t>
  </si>
  <si>
    <t>谭小冰</t>
  </si>
  <si>
    <t>190463001023</t>
  </si>
  <si>
    <t>13/33</t>
  </si>
  <si>
    <t>1.2020-2021年获“雷锋”手抄报优秀作品奖
2.2020-2021年获第十七届文体艺术节征文比赛二等奖
3.2020-2021年获三等奖学金
4.2020-2021年获第十八届校园科技学术节获“导游风采大赛优秀奖”
5.2020-2021年获优秀共青团干部</t>
  </si>
  <si>
    <t>赖乐怡</t>
  </si>
  <si>
    <t>190163203012</t>
  </si>
  <si>
    <t>1/105</t>
  </si>
  <si>
    <t>李晓婷</t>
  </si>
  <si>
    <t>190163203015</t>
  </si>
  <si>
    <t>2/105</t>
  </si>
  <si>
    <t>廖启倩</t>
  </si>
  <si>
    <t>190460801019</t>
  </si>
  <si>
    <t>1/73</t>
  </si>
  <si>
    <t>陈爱珊</t>
  </si>
  <si>
    <t>190163202003</t>
  </si>
  <si>
    <t>3/105</t>
  </si>
  <si>
    <t>范仕丹</t>
  </si>
  <si>
    <t>190163203006</t>
  </si>
  <si>
    <t>4/105</t>
  </si>
  <si>
    <t>李梦诗</t>
  </si>
  <si>
    <t>190460801015</t>
  </si>
  <si>
    <t>2/73</t>
  </si>
  <si>
    <t>朱敏仪</t>
  </si>
  <si>
    <t>190460801037</t>
  </si>
  <si>
    <t>3/73</t>
  </si>
  <si>
    <t>邓诗音</t>
  </si>
  <si>
    <t>190461501007</t>
  </si>
  <si>
    <t>1/38</t>
  </si>
  <si>
    <t>否</t>
    <phoneticPr fontId="7" type="noConversion"/>
  </si>
  <si>
    <t>刘妙莲</t>
  </si>
  <si>
    <t>190163202018</t>
  </si>
  <si>
    <t>8/105</t>
  </si>
  <si>
    <t>7.62％</t>
  </si>
  <si>
    <t>吴琪美</t>
  </si>
  <si>
    <t>190163203028</t>
  </si>
  <si>
    <t>5/105</t>
  </si>
  <si>
    <t>梁嫦珠</t>
  </si>
  <si>
    <t>190460801018</t>
  </si>
  <si>
    <t>6/73</t>
  </si>
  <si>
    <t>19商务英语1班</t>
  </si>
  <si>
    <t>王沛文</t>
  </si>
  <si>
    <t>190460801029</t>
  </si>
  <si>
    <t>5/73</t>
  </si>
  <si>
    <t>黄雅芷</t>
  </si>
  <si>
    <t>190460802015</t>
  </si>
  <si>
    <t>4/73</t>
  </si>
  <si>
    <t>吴卓妍</t>
  </si>
  <si>
    <t>190461501039</t>
  </si>
  <si>
    <t>是</t>
    <phoneticPr fontId="4" type="noConversion"/>
  </si>
  <si>
    <t>王美璇</t>
  </si>
  <si>
    <t>190461201012</t>
  </si>
  <si>
    <t>1/17</t>
    <phoneticPr fontId="7" type="noConversion"/>
  </si>
  <si>
    <t>黄雅诗</t>
  </si>
  <si>
    <t>190163201013</t>
  </si>
  <si>
    <t>20级幼管1班助辅</t>
  </si>
  <si>
    <t>谢梦婷</t>
    <phoneticPr fontId="7" type="noConversion"/>
  </si>
  <si>
    <t>190163201027</t>
  </si>
  <si>
    <t>班长</t>
    <phoneticPr fontId="7" type="noConversion"/>
  </si>
  <si>
    <t>黄静华</t>
  </si>
  <si>
    <t>190163201012</t>
  </si>
  <si>
    <t>辅导员助理，班级团支书</t>
  </si>
  <si>
    <t>方小玉</t>
  </si>
  <si>
    <t>190163201007</t>
  </si>
  <si>
    <t>班级学习委员</t>
    <phoneticPr fontId="7" type="noConversion"/>
  </si>
  <si>
    <t>何敏宇</t>
  </si>
  <si>
    <t>190163202011</t>
  </si>
  <si>
    <t>廖颖欣</t>
  </si>
  <si>
    <t>190163203017</t>
  </si>
  <si>
    <t>院文体部负责人，</t>
    <phoneticPr fontId="7" type="noConversion"/>
  </si>
  <si>
    <t>黄苗琪</t>
  </si>
  <si>
    <t>190163203011</t>
  </si>
  <si>
    <t>班级文娱委员</t>
    <phoneticPr fontId="7" type="noConversion"/>
  </si>
  <si>
    <t>许望男</t>
  </si>
  <si>
    <t>190163203031</t>
  </si>
  <si>
    <t>模特社社长</t>
  </si>
  <si>
    <t>莫柳靖</t>
  </si>
  <si>
    <t>190460801025</t>
  </si>
  <si>
    <t>院团委组织部负责人</t>
  </si>
  <si>
    <t>吴子淇</t>
  </si>
  <si>
    <t>190460801032</t>
  </si>
  <si>
    <t>学校团委组织部部长</t>
  </si>
  <si>
    <t>罗晓君</t>
  </si>
  <si>
    <t>190460802023</t>
  </si>
  <si>
    <t>院团委秘书部负责人、青鸽志愿服务队宣传部部长、20级商务英语2班助辅</t>
  </si>
  <si>
    <t>曾宝霖</t>
  </si>
  <si>
    <t>190460802001</t>
  </si>
  <si>
    <t>记者团影像部部长</t>
  </si>
  <si>
    <t>黄佩诗</t>
    <phoneticPr fontId="7" type="noConversion"/>
  </si>
  <si>
    <t>190460802013</t>
  </si>
  <si>
    <t>班级学习委员</t>
  </si>
  <si>
    <t>伍嘉慧</t>
  </si>
  <si>
    <t>190460802029</t>
  </si>
  <si>
    <t>班级班长，院青鸽志愿服务队队长</t>
  </si>
  <si>
    <t>是</t>
    <phoneticPr fontId="7" type="noConversion"/>
  </si>
  <si>
    <t>谢思嘉</t>
  </si>
  <si>
    <t>190460802031</t>
  </si>
  <si>
    <t>班级组织委员</t>
  </si>
  <si>
    <t>19级幼儿发展与健康管理3班</t>
  </si>
  <si>
    <t>1/35</t>
  </si>
  <si>
    <t>国家奖学金、第十六届“挑战杯”决赛“二等奖”
、广东省民办高校大学生合唱比赛《青春赞歌献给党，庆祝建党100周年》 活动、
广州华南商贸职业学院“学党史秉初心，庆建党百年华诞”红歌颂党恩歌唱比赛 一等奖、“十佳共青团干部标兵”
、“优秀共青团员”、“一星优秀青年志愿者”、学校党委组织的“红色经典故事，激励我们成长”红色经典故事大赛“二等奖”、新商务外语学院“讲好红色故事，凝聚奋进力量”红色故事大赛“二等奖”
、新商务外语学院第十四届“畅想杯”辩论赛“一等奖”
、 “过年：中国人的集体记忆”征文比赛“三等奖”
、第八届心理剧大赛“一等奖”
、第十三届心理健康教育活动月之趣味心理知识竞赛“二等奖”
、第十八届校园科技学术艺术节健康知识竞赛非专业组“二等奖”</t>
  </si>
  <si>
    <t>学风建设月先进个人，优秀学生干部，抗疫征文一等奖，大学生职业生涯规划三等奖，读书活动三等奖</t>
    <phoneticPr fontId="7" type="noConversion"/>
  </si>
  <si>
    <t>2/35</t>
  </si>
  <si>
    <t>“抒爱国情怀，展青春风采”红色经典朗诵暨班级风采大赛荣获二等奖、“学党史秉初心庆建党百年华诞”系列活动之“红歌颂党恩”歌唱比赛荣获一等奖、第十八届校园科技学术节健康知识竞赛荣获非专业组优秀奖</t>
  </si>
  <si>
    <t>朱颖欣</t>
  </si>
  <si>
    <t>190163201035</t>
  </si>
  <si>
    <t>4/35</t>
  </si>
  <si>
    <t>8.57％</t>
  </si>
  <si>
    <t>无</t>
    <phoneticPr fontId="7" type="noConversion"/>
  </si>
  <si>
    <t>“抒爱国情怀，展青春风采”红色经典朗诵暨班级风采大赛荣获二等奖、“学党史秉初心庆建党百年华诞”系列活动之“红歌颂党恩”歌唱比赛荣获一等奖、抗疫手抄报二等奖</t>
  </si>
  <si>
    <t>陈花</t>
  </si>
  <si>
    <t>190163202004</t>
  </si>
  <si>
    <t>12/36</t>
  </si>
  <si>
    <t>广东省优秀共青团员、校优秀青年志愿者</t>
  </si>
  <si>
    <t>刘妙莲</t>
    <phoneticPr fontId="7" type="noConversion"/>
  </si>
  <si>
    <t>190163202018</t>
    <phoneticPr fontId="7" type="noConversion"/>
  </si>
  <si>
    <t>4/36</t>
    <phoneticPr fontId="7" type="noConversion"/>
  </si>
  <si>
    <t>3/36</t>
    <phoneticPr fontId="7" type="noConversion"/>
  </si>
  <si>
    <t>学院读书分享活动第三；学院文体艺术节“衍纸比赛”第二名；学院学风建设征文比赛第三</t>
    <phoneticPr fontId="7" type="noConversion"/>
  </si>
  <si>
    <t>2019-2020学年荣获国家励志奖学金
2019-2020学年荣获“优秀学生干部”奖
2019-2020学年荣获“优秀共青团员”奖
2019-2020学年荣获“优秀培训员”称号
2019-2020学年荣获系“温情时刻”活动第二名
2019-2020学年荣获第十四届“畅想杯”辩论赛半决赛优胜奖
2019-2020学年荣获第二届大学生心理素质拓展大赛优胜奖
2020年4月25日至5月25日参加“广东省高职院校首届MoTalk英文晨读大赛”
2021年5月12日荣获心理协会525心理知识竞赛一等奖</t>
  </si>
  <si>
    <t>荣获广州华南商贸职业学院第十一届田径运动会“女子组4×100米比赛第二名”、荣获广州华南商贸职业学院第十八届校园科技学术节之健康知识竞赛非专业组“二等奖”、荣获广州华南商贸职业学院第十三届心理健康教育活动月之趣味心理知识竞赛“二等奖”、荣获广州华南商贸职业学院“一星优秀青年志愿者”、荣获广州华南商贸职业学院“优秀共青团员”奖、广东省民办高校大学生合唱比赛《青春赞歌献给党，庆祝建党100周年》 活动</t>
  </si>
  <si>
    <t>全国党史故事短视频征集“请党放心，强国有我”高校大学生志愿活动 一等奖
广东省民办高校大学生合唱比赛《青春赞歌献给党，庆祝建党100周年》 活动
广州华南商贸职业学院“学党史秉初心，庆建党百年华诞”红歌颂党恩歌唱比赛 一等奖
广州华南商贸职业学院“红色经典故事，激励我们成长”红色经典故事大赛“二等奖”
广州华南商贸职业学院第十三届心理健康教育活动月之趣味心理知识竞赛“二等奖”
广州华南商贸职业学院第十八届校园科技学术节之健康知识竞赛非专业组“二等奖</t>
  </si>
  <si>
    <t>范仕丹</t>
    <phoneticPr fontId="7" type="noConversion"/>
  </si>
  <si>
    <t>3/35</t>
    <phoneticPr fontId="7" type="noConversion"/>
  </si>
  <si>
    <t>5/35</t>
    <phoneticPr fontId="7" type="noConversion"/>
  </si>
  <si>
    <t>优秀共青团员
二星优秀青年志愿者
图书馆“我与绿色生活＂主题征文三等奖
“寻找图书馆之美＂摄影比赛一等奖
第十六届挑战杯，广东大学生课外学术科技作品竞赛，校级决赛二等奖
第十三届心理健康教育活动月之趣味心理知识竞赛二等奖
第八届心理剧大赛一等奖</t>
    <phoneticPr fontId="7" type="noConversion"/>
  </si>
  <si>
    <t>二星优秀青年志愿者，院级“过年：中国人的集体记忆”优秀奖，优秀共青团员，校级第十三届心理健康活动月之趣味心理知识竞赛三等奖</t>
  </si>
  <si>
    <t>190460801025</t>
    <phoneticPr fontId="7" type="noConversion"/>
  </si>
  <si>
    <t>15/38</t>
  </si>
  <si>
    <t>2020年全国高校传统文化知识竞答二等奖</t>
  </si>
  <si>
    <t>2/38</t>
    <phoneticPr fontId="7" type="noConversion"/>
  </si>
  <si>
    <t>第十七届文体艺术节校园十佳歌手</t>
  </si>
  <si>
    <t>1/35</t>
    <phoneticPr fontId="7" type="noConversion"/>
  </si>
  <si>
    <t>国家奖学金，中国电信奖学金，优秀学生党员，第四届创业大赛一等奖，第十六届挑战杯二等奖，十佳团支部书记，二等奖学金，优秀学生干部，优秀共青团干部，三星优秀青年志愿者，过年主题征文比赛三等奖，日语朗读大赛三等奖，劳动之星，健康知识竞赛优秀奖，全国传统文化知识竞赛一等奖，全国传统文化自强之星，第二届心理素拓大赛优胜奖，第五届全国大学生预防艾滋病知识竞赛优秀奖</t>
  </si>
  <si>
    <t>2/35</t>
    <phoneticPr fontId="7" type="noConversion"/>
  </si>
  <si>
    <t>张圣怡</t>
  </si>
  <si>
    <t>190460802036</t>
  </si>
  <si>
    <t>5/35</t>
  </si>
  <si>
    <t>4/35</t>
    <phoneticPr fontId="7" type="noConversion"/>
  </si>
  <si>
    <t>优秀共青团员，红色故事二等奖，党史读书分享会三等奖，创新创业大赛一等奖，日语朗诵比赛优秀奖</t>
  </si>
  <si>
    <t>4/38</t>
    <phoneticPr fontId="7" type="noConversion"/>
  </si>
  <si>
    <t>荣获广州华南商贸职业学院第十八届科技学术节日语朗读大赛二等奖，优秀共青团</t>
  </si>
  <si>
    <t>荣获广州华南商贸职业学院第十八届科技学术节日语朗读大赛优秀奖</t>
  </si>
  <si>
    <t>郭紫誉</t>
  </si>
  <si>
    <t>190461201002</t>
  </si>
  <si>
    <t>广东省秘书职业技能竞赛三等奖、校礼仪比赛三等奖</t>
  </si>
  <si>
    <t>2/17</t>
    <phoneticPr fontId="7" type="noConversion"/>
  </si>
  <si>
    <t>广东省秘书职业技能比赛三等奖、英语口语比赛一等奖、商务礼仪比赛团队二等奖、礼仪比赛个人三等奖、抗疫朗诵比赛三等奖、年味征文比赛优秀奖、优秀共青团员、优秀学生干部、学院二等奖学金</t>
    <phoneticPr fontId="7" type="noConversion"/>
  </si>
  <si>
    <t>云智设计传媒学院</t>
  </si>
  <si>
    <t>李欢</t>
  </si>
  <si>
    <t>190463501013</t>
  </si>
  <si>
    <t>梁春梅</t>
  </si>
  <si>
    <t>190360102012</t>
  </si>
  <si>
    <t>1/79</t>
  </si>
  <si>
    <t>20级数字媒体应用技术2班</t>
  </si>
  <si>
    <t>黄晓珊</t>
  </si>
  <si>
    <t>201803010213</t>
  </si>
  <si>
    <t>1/97</t>
  </si>
  <si>
    <t>20级网络新闻与传播2班</t>
  </si>
  <si>
    <t>梁铭诗</t>
  </si>
  <si>
    <t>201804350213</t>
  </si>
  <si>
    <t>陈萍</t>
  </si>
  <si>
    <t>190463501002</t>
  </si>
  <si>
    <t>2/53</t>
  </si>
  <si>
    <t>韩裕戎</t>
  </si>
  <si>
    <t>190360101011</t>
  </si>
  <si>
    <t>3/79</t>
  </si>
  <si>
    <t>林诗仪</t>
  </si>
  <si>
    <t>190363401048</t>
  </si>
  <si>
    <t>方健敏</t>
  </si>
  <si>
    <t>190363901005</t>
  </si>
  <si>
    <t>陈冠聪</t>
  </si>
  <si>
    <t>190363901002</t>
  </si>
  <si>
    <t>张琼慧</t>
  </si>
  <si>
    <t>201803010244</t>
  </si>
  <si>
    <t>2/97</t>
  </si>
  <si>
    <t>陈林</t>
  </si>
  <si>
    <t>201803340104</t>
  </si>
  <si>
    <t>王彦欣</t>
  </si>
  <si>
    <t>20级网络新闻与传播1班</t>
  </si>
  <si>
    <t>张智超</t>
  </si>
  <si>
    <t>201804350131</t>
  </si>
  <si>
    <t>20视觉传播设计与制作</t>
  </si>
  <si>
    <t>李宝妍</t>
  </si>
  <si>
    <t>201803470106</t>
  </si>
  <si>
    <t>1/20</t>
  </si>
  <si>
    <t>黄腾惠</t>
  </si>
  <si>
    <t>190463501010</t>
  </si>
  <si>
    <t>吴晓淇</t>
  </si>
  <si>
    <t>190360102025</t>
  </si>
  <si>
    <t>4/79</t>
  </si>
  <si>
    <t>谢先彩</t>
  </si>
  <si>
    <t>190360102027</t>
  </si>
  <si>
    <t>6/79</t>
  </si>
  <si>
    <t>伍绍明</t>
  </si>
  <si>
    <t>190363401039</t>
  </si>
  <si>
    <t>黄铧文</t>
  </si>
  <si>
    <t>190363901012</t>
  </si>
  <si>
    <t>姚简倩</t>
  </si>
  <si>
    <t>190463501023</t>
  </si>
  <si>
    <t>叶亚杰</t>
  </si>
  <si>
    <t>190363401045</t>
  </si>
  <si>
    <t>苏楷瀚</t>
  </si>
  <si>
    <t>201803010233</t>
  </si>
  <si>
    <t>3/97</t>
  </si>
  <si>
    <t>郑煌</t>
  </si>
  <si>
    <t>201803010248</t>
  </si>
  <si>
    <t>4/97</t>
  </si>
  <si>
    <t>有</t>
  </si>
  <si>
    <t>霍颖彤</t>
  </si>
  <si>
    <t>201804350113</t>
  </si>
  <si>
    <t>张翠云</t>
  </si>
  <si>
    <t>201803010243</t>
  </si>
  <si>
    <t>5/97</t>
  </si>
  <si>
    <t>黄晓雯</t>
  </si>
  <si>
    <t>201803340115</t>
  </si>
  <si>
    <t>吴宛橦</t>
  </si>
  <si>
    <t>201803390130</t>
  </si>
  <si>
    <t>2/34</t>
  </si>
  <si>
    <t>李一妙</t>
  </si>
  <si>
    <t>201804350118</t>
  </si>
  <si>
    <t>林煜民</t>
  </si>
  <si>
    <t>201804350217</t>
  </si>
  <si>
    <t>5/67</t>
  </si>
  <si>
    <t>刘慧敏</t>
  </si>
  <si>
    <t>190363901029</t>
  </si>
  <si>
    <t>黄荣宇</t>
  </si>
  <si>
    <t>190363401017</t>
  </si>
  <si>
    <t>陈星元</t>
  </si>
  <si>
    <t>190363401009</t>
  </si>
  <si>
    <t>刘静</t>
  </si>
  <si>
    <t>190360101024</t>
  </si>
  <si>
    <t>杜可欣</t>
  </si>
  <si>
    <t>190360101008</t>
  </si>
  <si>
    <t>谢煜生</t>
  </si>
  <si>
    <t>190360102028</t>
  </si>
  <si>
    <t>黄玉莹</t>
  </si>
  <si>
    <t>190463502009</t>
  </si>
  <si>
    <t>刘依裕</t>
  </si>
  <si>
    <t>190463502016</t>
  </si>
  <si>
    <t>何柳颖</t>
  </si>
  <si>
    <t>190463502005</t>
  </si>
  <si>
    <t>李淑敏</t>
  </si>
  <si>
    <t>190463501014</t>
  </si>
  <si>
    <t>张佳铭</t>
  </si>
  <si>
    <t>190360102033</t>
  </si>
  <si>
    <t>孔晶莹</t>
  </si>
  <si>
    <t>190463502010</t>
  </si>
  <si>
    <t>黄云涛</t>
  </si>
  <si>
    <t>190360101014</t>
  </si>
  <si>
    <t>林嘉炆</t>
  </si>
  <si>
    <t>201804350216</t>
  </si>
  <si>
    <t>20级网络新闻与传播3班</t>
  </si>
  <si>
    <t>陈诗语</t>
  </si>
  <si>
    <t>201804350205</t>
  </si>
  <si>
    <t>刘秋婵</t>
  </si>
  <si>
    <t>201803470110</t>
  </si>
  <si>
    <t>杨淳茜</t>
  </si>
  <si>
    <t>201803470118</t>
  </si>
  <si>
    <t>毛海冰</t>
  </si>
  <si>
    <t>201803470112</t>
  </si>
  <si>
    <t>涂湘微</t>
  </si>
  <si>
    <t>201803010234</t>
  </si>
  <si>
    <t>林诗华</t>
  </si>
  <si>
    <t>201803010223</t>
  </si>
  <si>
    <t>王健锋</t>
  </si>
  <si>
    <t>201803390126</t>
  </si>
  <si>
    <t>胡玉冰</t>
  </si>
  <si>
    <t>甘焌皓</t>
  </si>
  <si>
    <t>张婷</t>
  </si>
  <si>
    <t>何宇伦</t>
  </si>
  <si>
    <t>201804350108</t>
  </si>
  <si>
    <t>郑东东</t>
  </si>
  <si>
    <t>201804350129</t>
  </si>
  <si>
    <t>周纪莹</t>
  </si>
  <si>
    <t>201804350132</t>
  </si>
  <si>
    <t>20级数字媒体应用1班</t>
  </si>
  <si>
    <t>李炎宾</t>
  </si>
  <si>
    <t>201803010118</t>
  </si>
  <si>
    <t>黄以书</t>
  </si>
  <si>
    <t>201803010113</t>
  </si>
  <si>
    <t>梁嘉怡</t>
  </si>
  <si>
    <t>201803340121</t>
  </si>
  <si>
    <t xml:space="preserve">云智设计传媒学院 </t>
  </si>
  <si>
    <t>邓茹敏</t>
  </si>
  <si>
    <t>190360101006</t>
  </si>
  <si>
    <t>11/42</t>
  </si>
  <si>
    <t>校级：“优秀共青团干部”和“优秀共青团</t>
  </si>
  <si>
    <t>钟龙达</t>
  </si>
  <si>
    <t>190360101040</t>
  </si>
  <si>
    <t>院级：“优秀学生干部”、“三等奖学金”、“国家励志奖学金”</t>
  </si>
  <si>
    <t>肖左清</t>
  </si>
  <si>
    <t>190360101033</t>
  </si>
  <si>
    <t>省级：广东省高职技能竞赛（动漫制作）获得过省级二等奖的成绩</t>
  </si>
  <si>
    <t>王荣琛</t>
  </si>
  <si>
    <t>190360102024</t>
  </si>
  <si>
    <t>校级：中共广州华南商贸职业学院委员会“优秀学生党员”</t>
  </si>
  <si>
    <t>潘璇</t>
  </si>
  <si>
    <t>190360102021</t>
  </si>
  <si>
    <t>钟俊豪</t>
  </si>
  <si>
    <t>190360102036</t>
  </si>
  <si>
    <t>16/37</t>
  </si>
  <si>
    <t>院级：团学优秀干事</t>
  </si>
  <si>
    <t>陈伟煜</t>
  </si>
  <si>
    <t>190463501003</t>
  </si>
  <si>
    <t>4/26</t>
  </si>
  <si>
    <t>5/26</t>
  </si>
  <si>
    <t>省级：获厦门市新媒体技能大赛、省级职业院校简历设计赛优秀奖、第四届全国技能应用赛优秀奖</t>
  </si>
  <si>
    <t>刘雪萍</t>
  </si>
  <si>
    <t>190463502015</t>
  </si>
  <si>
    <t>3/27</t>
  </si>
  <si>
    <t>2/27</t>
  </si>
  <si>
    <t>王锐豪</t>
  </si>
  <si>
    <t>190463502020</t>
  </si>
  <si>
    <t>5/27</t>
  </si>
  <si>
    <t>黄诗琪</t>
  </si>
  <si>
    <t>190363401018</t>
  </si>
  <si>
    <t>校级：《建党100周年红色经典诵读比赛》优胜奖，《建党100周年“红歌颂党恩”歌唱比赛》三等奖</t>
  </si>
  <si>
    <t>莫晓贞</t>
  </si>
  <si>
    <t>190363401033</t>
  </si>
  <si>
    <t>院级：云智设计传媒学院《陶瓷装饰设计》作品展获得一等奖，动漫.插画创作大赛优秀奖。</t>
  </si>
  <si>
    <t>白冰怡</t>
  </si>
  <si>
    <t>190363401001</t>
  </si>
  <si>
    <t>15/48</t>
  </si>
  <si>
    <t>院级：优秀学生干部</t>
  </si>
  <si>
    <t>胡嘉洋</t>
  </si>
  <si>
    <t>190363901010</t>
  </si>
  <si>
    <t>林莹</t>
  </si>
  <si>
    <t>190363901028</t>
  </si>
  <si>
    <t>18/42</t>
  </si>
  <si>
    <t>院级：云智设计传媒学院《陶瓷装饰设计》作品展获得三等奖。</t>
  </si>
  <si>
    <t>校级：迎新晚会优秀工作人员</t>
  </si>
  <si>
    <t>4/20</t>
  </si>
  <si>
    <t>20%</t>
  </si>
  <si>
    <t>院级：优秀干事</t>
  </si>
  <si>
    <t>校级：《建党100周年红色经典诵读比赛》优胜奖，《建党100周年“红歌颂党恩”歌唱比赛》三等奖，《陶瓷装饰设计》作品展中获得一等奖，“优秀共青团干部”和“优秀共青团员”</t>
  </si>
  <si>
    <t>杨雅蓝</t>
  </si>
  <si>
    <t>201803340134</t>
  </si>
  <si>
    <t>校级:优秀共青团员 红歌颂党恩歌唱比赛三等奖</t>
  </si>
  <si>
    <t>廖键滢</t>
  </si>
  <si>
    <t>201803340122</t>
  </si>
  <si>
    <t>李艺</t>
  </si>
  <si>
    <t>201803340118</t>
  </si>
  <si>
    <t>12/37</t>
  </si>
  <si>
    <t>院级：《陶瓷装饰设计》二等奖</t>
  </si>
  <si>
    <t>20数字媒体应用技术2班</t>
  </si>
  <si>
    <t>1/49</t>
  </si>
  <si>
    <t>2/49</t>
  </si>
  <si>
    <t>校级：优秀共青团员，优秀志愿者团队</t>
  </si>
  <si>
    <t>5/49</t>
  </si>
  <si>
    <t>2.04%</t>
  </si>
  <si>
    <t>校级：”爱我国防“演讲比赛二等奖，优秀共青团员</t>
  </si>
  <si>
    <t>4/49</t>
  </si>
  <si>
    <t>9/49</t>
  </si>
  <si>
    <t>校级：优秀士兵，校运会；院级:优秀团干部，军事演讲。</t>
  </si>
  <si>
    <t>陈华明</t>
  </si>
  <si>
    <t>201803010204</t>
  </si>
  <si>
    <t>6/49</t>
  </si>
  <si>
    <t>校级：军训标兵，校记者团优秀工作者</t>
  </si>
  <si>
    <t>李清清</t>
  </si>
  <si>
    <t>201803010218</t>
  </si>
  <si>
    <t>国家级：“国艺魂•共筑中国梦，艺展中华魂”一等奖 院级：优秀工作人员</t>
  </si>
  <si>
    <t>8/49</t>
  </si>
  <si>
    <t>7/49</t>
  </si>
  <si>
    <t>国家级：“国艺魂•共筑中国梦，艺展中华魂”二等奖</t>
  </si>
  <si>
    <t>国家级：“国艺魂•共筑中国梦，艺展中华魂”二等奖 ;院级:优秀团干部;优秀工作人员</t>
  </si>
  <si>
    <t>陈幸彬</t>
  </si>
  <si>
    <t>201803390106</t>
  </si>
  <si>
    <t>5/34</t>
  </si>
  <si>
    <t>校级：优秀志愿者</t>
  </si>
  <si>
    <t>省级：广东省大学生健美操啦啦操网络大赛第八名；           
校级：校园舞蹈大赛三等奖</t>
  </si>
  <si>
    <t>16/33</t>
  </si>
  <si>
    <t>校级：优秀学生干部
院级：传媒学院辩论赛一等奖</t>
  </si>
  <si>
    <t>卢卓成</t>
  </si>
  <si>
    <t>201803010127</t>
  </si>
  <si>
    <t>院级：优秀工作人员，优秀干事</t>
  </si>
  <si>
    <t>11/48</t>
  </si>
  <si>
    <t>校级：中华传统文化优秀小组</t>
  </si>
  <si>
    <t>钟怀倩</t>
  </si>
  <si>
    <t>201804350234</t>
  </si>
  <si>
    <t>201803390113</t>
  </si>
  <si>
    <t>14/34</t>
  </si>
  <si>
    <t>校级：“爱我国防”演讲比赛二等奖，优秀共青团员</t>
  </si>
  <si>
    <t>数智经济贸易学院</t>
  </si>
  <si>
    <t>王晓丹</t>
  </si>
  <si>
    <t>190960501035</t>
  </si>
  <si>
    <t>1/134</t>
  </si>
  <si>
    <t>方浩旋</t>
  </si>
  <si>
    <t>190960502009</t>
  </si>
  <si>
    <t>2/134</t>
  </si>
  <si>
    <t>彭香萍</t>
  </si>
  <si>
    <t>201309050134</t>
  </si>
  <si>
    <t>1/106</t>
  </si>
  <si>
    <t>屈雪玲</t>
  </si>
  <si>
    <t>201309050136</t>
  </si>
  <si>
    <t>2/106</t>
  </si>
  <si>
    <t>陈锦纯</t>
  </si>
  <si>
    <t>201309400104</t>
  </si>
  <si>
    <t>1/76</t>
  </si>
  <si>
    <t>全菁梅</t>
  </si>
  <si>
    <t>201302010133</t>
  </si>
  <si>
    <t>2/145</t>
  </si>
  <si>
    <t>叶诗琳</t>
  </si>
  <si>
    <t>201302010345</t>
  </si>
  <si>
    <t>1/145</t>
  </si>
  <si>
    <t>谢炎蓉</t>
  </si>
  <si>
    <t>201302070223</t>
  </si>
  <si>
    <t>1/56</t>
  </si>
  <si>
    <t>19级电子商务1班</t>
  </si>
  <si>
    <t>许怡欣</t>
  </si>
  <si>
    <t>190260101032</t>
  </si>
  <si>
    <t>1/121</t>
  </si>
  <si>
    <t>李春怡</t>
  </si>
  <si>
    <t>190260101015</t>
  </si>
  <si>
    <t>2/121</t>
  </si>
  <si>
    <t>19级市场营销2班</t>
  </si>
  <si>
    <t>吴文怡</t>
  </si>
  <si>
    <t>190260702024</t>
  </si>
  <si>
    <t>王小婵</t>
  </si>
  <si>
    <t>190960501034</t>
  </si>
  <si>
    <t>6/134</t>
  </si>
  <si>
    <t>庞梦迷</t>
  </si>
  <si>
    <t>190960502026</t>
  </si>
  <si>
    <t>3/134</t>
  </si>
  <si>
    <t>梁晓颖</t>
  </si>
  <si>
    <t>190960502019</t>
  </si>
  <si>
    <t>4/134</t>
  </si>
  <si>
    <t>卢紫桦</t>
  </si>
  <si>
    <t>201309050130</t>
  </si>
  <si>
    <t>3/106</t>
  </si>
  <si>
    <t>邓光靖</t>
  </si>
  <si>
    <t>201309400111</t>
  </si>
  <si>
    <t>2/76</t>
  </si>
  <si>
    <t>程连怡</t>
  </si>
  <si>
    <t>201309020107</t>
  </si>
  <si>
    <t>吴浚花</t>
  </si>
  <si>
    <t>201309020132</t>
  </si>
  <si>
    <t>邵丽珍</t>
  </si>
  <si>
    <t>201302440123</t>
  </si>
  <si>
    <t>余娇媚</t>
  </si>
  <si>
    <t>201302010238</t>
  </si>
  <si>
    <t>7/145</t>
  </si>
  <si>
    <t>余文美</t>
  </si>
  <si>
    <t>201302010143</t>
  </si>
  <si>
    <t>3/145</t>
  </si>
  <si>
    <t>王嘉韵</t>
  </si>
  <si>
    <t>201302060118</t>
  </si>
  <si>
    <t>彭茵</t>
  </si>
  <si>
    <t>201302010333</t>
  </si>
  <si>
    <t>5/145</t>
  </si>
  <si>
    <t>郑润冰</t>
  </si>
  <si>
    <t>201302070228</t>
  </si>
  <si>
    <t>2/56</t>
  </si>
  <si>
    <t>梁婉汶</t>
  </si>
  <si>
    <t>190960201014</t>
  </si>
  <si>
    <t>罗晓青</t>
  </si>
  <si>
    <t>190964001015</t>
  </si>
  <si>
    <t>陈碧玉</t>
  </si>
  <si>
    <t>190260101003</t>
  </si>
  <si>
    <t>4/121</t>
  </si>
  <si>
    <t>陈小兰</t>
  </si>
  <si>
    <t>190260102006</t>
  </si>
  <si>
    <t>6/121</t>
  </si>
  <si>
    <t>张依红</t>
  </si>
  <si>
    <t>190260103038</t>
  </si>
  <si>
    <t>5/121</t>
  </si>
  <si>
    <t>张思丽</t>
  </si>
  <si>
    <t>190260702030</t>
  </si>
  <si>
    <t>3/74</t>
  </si>
  <si>
    <t>4.05％</t>
  </si>
  <si>
    <t>谢琼静</t>
  </si>
  <si>
    <t>190260601023</t>
  </si>
  <si>
    <t>1/26</t>
  </si>
  <si>
    <t>凌燕</t>
  </si>
  <si>
    <t>190960503028</t>
  </si>
  <si>
    <t>5/134</t>
  </si>
  <si>
    <t>张思莹</t>
  </si>
  <si>
    <t>190162201042</t>
  </si>
  <si>
    <t>叶芸芸</t>
  </si>
  <si>
    <t>190162201039</t>
  </si>
  <si>
    <t>吴泳春</t>
  </si>
  <si>
    <t>190960501040</t>
  </si>
  <si>
    <t>7/134</t>
  </si>
  <si>
    <t>韦楚萍</t>
  </si>
  <si>
    <t>190960501037</t>
  </si>
  <si>
    <t>8/134</t>
  </si>
  <si>
    <t>何春晓</t>
  </si>
  <si>
    <t>190960502011</t>
  </si>
  <si>
    <t>9/134</t>
  </si>
  <si>
    <t>梁泳欣</t>
  </si>
  <si>
    <t>201309050124</t>
  </si>
  <si>
    <t>5/106</t>
  </si>
  <si>
    <t>罗舒琪</t>
  </si>
  <si>
    <t>女</t>
    <phoneticPr fontId="7" type="noConversion"/>
  </si>
  <si>
    <t>201309050132</t>
  </si>
  <si>
    <t>黄舒晴</t>
  </si>
  <si>
    <t>201309050218</t>
  </si>
  <si>
    <t>4/106</t>
  </si>
  <si>
    <t>黄思慧</t>
  </si>
  <si>
    <t>201309050219</t>
  </si>
  <si>
    <t>6/106</t>
  </si>
  <si>
    <t>邝丁梅</t>
  </si>
  <si>
    <t>201309400119</t>
  </si>
  <si>
    <t>4/76</t>
  </si>
  <si>
    <t>谭婉华</t>
  </si>
  <si>
    <t>201309400225</t>
  </si>
  <si>
    <t>3/76</t>
  </si>
  <si>
    <t>梁笑仪</t>
  </si>
  <si>
    <t>201309020120</t>
  </si>
  <si>
    <t>曹霖伟</t>
  </si>
  <si>
    <t>201301220104</t>
  </si>
  <si>
    <t>李建润</t>
  </si>
  <si>
    <t>201301220113</t>
  </si>
  <si>
    <t>郑锭锨</t>
  </si>
  <si>
    <t>201302440137</t>
  </si>
  <si>
    <t>吴邦民</t>
  </si>
  <si>
    <t>201302440128</t>
  </si>
  <si>
    <t>钟木慧</t>
  </si>
  <si>
    <t>201302010149</t>
  </si>
  <si>
    <t>9/145</t>
  </si>
  <si>
    <t>施雅莎</t>
  </si>
  <si>
    <t>2013020210135</t>
  </si>
  <si>
    <t>4/145</t>
  </si>
  <si>
    <t>江泽新</t>
  </si>
  <si>
    <t>201302010206</t>
  </si>
  <si>
    <t>8/145</t>
  </si>
  <si>
    <t>郑健宇</t>
  </si>
  <si>
    <t>201302010347</t>
  </si>
  <si>
    <t>6/145</t>
  </si>
  <si>
    <t>江宝</t>
  </si>
  <si>
    <t>201302070114</t>
  </si>
  <si>
    <t>4/56</t>
  </si>
  <si>
    <t>白秀芳</t>
  </si>
  <si>
    <t>201302070201</t>
  </si>
  <si>
    <t>郑丹妮</t>
  </si>
  <si>
    <t>201302060126</t>
  </si>
  <si>
    <t>吴莹莹</t>
  </si>
  <si>
    <t>190960201030</t>
  </si>
  <si>
    <t>蓝毅江</t>
  </si>
  <si>
    <t>190963601011</t>
  </si>
  <si>
    <t>1/22</t>
  </si>
  <si>
    <t>李雪梅</t>
  </si>
  <si>
    <t>190963601013</t>
  </si>
  <si>
    <t>2/22</t>
  </si>
  <si>
    <t>刘晓东</t>
  </si>
  <si>
    <t>190260101021</t>
  </si>
  <si>
    <t>12/121</t>
  </si>
  <si>
    <t>李松科</t>
  </si>
  <si>
    <t>190260102015</t>
  </si>
  <si>
    <t>7/121</t>
  </si>
  <si>
    <t>武香莲</t>
  </si>
  <si>
    <t>190260102033</t>
  </si>
  <si>
    <t>8/121</t>
  </si>
  <si>
    <t>黄嘉华</t>
  </si>
  <si>
    <t>190260102013</t>
  </si>
  <si>
    <t>9/121</t>
  </si>
  <si>
    <t>谭靖霖</t>
  </si>
  <si>
    <t>190263301010</t>
  </si>
  <si>
    <t>1/14</t>
  </si>
  <si>
    <t>陈建彤</t>
  </si>
  <si>
    <t>190260601001</t>
  </si>
  <si>
    <t>2/26</t>
  </si>
  <si>
    <t>陈衍玲</t>
  </si>
  <si>
    <t>190162201007</t>
  </si>
  <si>
    <t>蔡若玲</t>
  </si>
  <si>
    <t>190964001002</t>
  </si>
  <si>
    <t>方少萍</t>
  </si>
  <si>
    <t>190960501006</t>
  </si>
  <si>
    <t>郭梦尘</t>
  </si>
  <si>
    <t>190960501011</t>
  </si>
  <si>
    <t>吴琼云</t>
  </si>
  <si>
    <t>190960502035</t>
  </si>
  <si>
    <t>陈彦伶</t>
  </si>
  <si>
    <t>190960502046</t>
  </si>
  <si>
    <t>院团委副书记</t>
  </si>
  <si>
    <t>李佳训</t>
  </si>
  <si>
    <t>201309050119</t>
  </si>
  <si>
    <t>李燕贞</t>
  </si>
  <si>
    <t>201309050122</t>
  </si>
  <si>
    <t>冯雪琳</t>
  </si>
  <si>
    <t>201309050210</t>
  </si>
  <si>
    <t>彭雯</t>
  </si>
  <si>
    <t>201309050240</t>
  </si>
  <si>
    <t>李宇爔</t>
  </si>
  <si>
    <t>201309400122</t>
  </si>
  <si>
    <t>叶文耀</t>
  </si>
  <si>
    <t>201309400234</t>
  </si>
  <si>
    <t>胡冰璇</t>
  </si>
  <si>
    <t>201309400212</t>
  </si>
  <si>
    <t>院组织部副部长</t>
  </si>
  <si>
    <t>葛庆铭</t>
  </si>
  <si>
    <t>201309020110</t>
  </si>
  <si>
    <t>彭旭</t>
  </si>
  <si>
    <t>201309020126</t>
  </si>
  <si>
    <t>钟如泽</t>
  </si>
  <si>
    <t>201309020133</t>
  </si>
  <si>
    <t>黄培森</t>
  </si>
  <si>
    <t>201302440113</t>
  </si>
  <si>
    <t>陈晓明</t>
  </si>
  <si>
    <t>201302440106</t>
  </si>
  <si>
    <t>组织委员兼宣传委员</t>
  </si>
  <si>
    <t>杨泽浩</t>
  </si>
  <si>
    <t>201302440133</t>
  </si>
  <si>
    <t>张玉婷</t>
  </si>
  <si>
    <t>201302010144</t>
  </si>
  <si>
    <t>林佩思</t>
  </si>
  <si>
    <t>201302010214</t>
  </si>
  <si>
    <t>梁远航</t>
  </si>
  <si>
    <t>201302010211</t>
  </si>
  <si>
    <t>李嫡</t>
  </si>
  <si>
    <t>201302010322</t>
  </si>
  <si>
    <t>孔雯雯</t>
  </si>
  <si>
    <t>201202010320</t>
  </si>
  <si>
    <t>丘文燕</t>
  </si>
  <si>
    <t>201302060115</t>
  </si>
  <si>
    <t>李凯</t>
  </si>
  <si>
    <t>201302060108</t>
  </si>
  <si>
    <t>蔡舒淇</t>
  </si>
  <si>
    <t>201302070202</t>
  </si>
  <si>
    <t>骆玉媚</t>
  </si>
  <si>
    <t>190963601018</t>
  </si>
  <si>
    <t>郑志萍</t>
  </si>
  <si>
    <t>190964001028</t>
  </si>
  <si>
    <t>校学生会执行主席</t>
  </si>
  <si>
    <t>董彩娇</t>
  </si>
  <si>
    <t>190964001007</t>
  </si>
  <si>
    <t>青年志愿者协会会长</t>
  </si>
  <si>
    <t>李东容</t>
  </si>
  <si>
    <t>190960201011</t>
  </si>
  <si>
    <t>凌思琼</t>
  </si>
  <si>
    <t>190960201017</t>
  </si>
  <si>
    <t>校团委学生副书记</t>
  </si>
  <si>
    <t>黄炜雯</t>
  </si>
  <si>
    <t>190263301003</t>
  </si>
  <si>
    <t>学院组织部部长</t>
    <phoneticPr fontId="7" type="noConversion"/>
  </si>
  <si>
    <t>彭晓煜</t>
  </si>
  <si>
    <t>190263301009</t>
  </si>
  <si>
    <t>副班长</t>
    <phoneticPr fontId="7" type="noConversion"/>
  </si>
  <si>
    <t>朱苡乐</t>
  </si>
  <si>
    <t>190260102042</t>
  </si>
  <si>
    <t>吴梓炫</t>
  </si>
  <si>
    <t>190260103033</t>
  </si>
  <si>
    <t>陈慧琦</t>
  </si>
  <si>
    <t>190260103004</t>
  </si>
  <si>
    <t>余冰瑩</t>
  </si>
  <si>
    <t>190260601025</t>
  </si>
  <si>
    <t>陈佳东</t>
  </si>
  <si>
    <t>190260702001</t>
  </si>
  <si>
    <t>学生会执行主席</t>
    <phoneticPr fontId="7" type="noConversion"/>
  </si>
  <si>
    <t>余伟生</t>
  </si>
  <si>
    <t>190260701034</t>
  </si>
  <si>
    <t>吴浩然</t>
  </si>
  <si>
    <t>190960503038</t>
  </si>
  <si>
    <t>院志愿者部副部长</t>
    <phoneticPr fontId="7" type="noConversion"/>
  </si>
  <si>
    <t>曾龙辉</t>
  </si>
  <si>
    <t>190162201001</t>
  </si>
  <si>
    <t>19级市场营销1班</t>
  </si>
  <si>
    <t>广东省庆祝建党100周年艺术作品征集三等奖、校“优秀共青团员”、校“十佳共青团员标兵”“党史读书会“学生组三等奖、校十七届文体艺术节书画大赛书法组一等奖、校“第十一届田径运动会优秀工作人员”、校心理剧比赛二等奖、院“奋斗新时代，学习正当时”理论宣讲比赛一等奖、院朗诵经典比赛个人组二等奖</t>
  </si>
  <si>
    <t>校“优秀共青团员”、校“会计技能大赛二等奖”</t>
  </si>
  <si>
    <t>校“优秀共青团员”、校“会计技能大赛一等奖”</t>
  </si>
  <si>
    <t>8.89%</t>
  </si>
  <si>
    <t>校“优秀共青团员”</t>
  </si>
  <si>
    <t>2.27%</t>
  </si>
  <si>
    <t>广东省高职院校首届MoTalk英文晨读大赛“MoTalk达人奖”（省级）、十佳优秀共青团干部标兵（校级）、优秀学生干部（校级）、三星级优秀志愿者（校级）、“战役，我们无所畏惧”心理剧本大赛一等奖（校级）、“奋斗新时代，学习正当时”理论比赛二等奖（院级）、大学生职业生涯规划大赛三等奖（院级）</t>
  </si>
  <si>
    <t>许晶晶</t>
  </si>
  <si>
    <t>190960502038</t>
  </si>
  <si>
    <t>4.54%</t>
  </si>
  <si>
    <t>“广东省优秀学生骨干”（省级）、“十佳团员标兵”（校级）、“优秀共青团员”（校级）、“党史读书会二等奖”（校级）、“摄影大赛优秀奖”（学院）、“心理素拓大赛一等奖”（校级）、“第十一届田径运动会优秀工作人员”（校级）、广东省高职院校首届MoTalk英文晨读大赛“MoTalk优秀参与奖”（省级）</t>
  </si>
  <si>
    <t>崔诗华</t>
  </si>
  <si>
    <t>190960502007</t>
  </si>
  <si>
    <t>15/44</t>
  </si>
  <si>
    <t>6.81%</t>
  </si>
  <si>
    <t>校辩论赛二等奖，二星级志愿，院辩论赛三等奖，获得团委“优秀干部”荣誉称号（校级），获得校青年志愿者协会“优秀干部”荣誉称号（校级），学院心理剧大赛一等奖</t>
    <phoneticPr fontId="7" type="noConversion"/>
  </si>
  <si>
    <t>16/44</t>
  </si>
  <si>
    <t>校‘优秀共青团员’、院辩论赛第二名、校心理素质拓展大赛第一名、“奋斗新时代，学习正当时”理论比赛优秀奖（院级）</t>
  </si>
  <si>
    <t>陈霖瀚</t>
  </si>
  <si>
    <t>201309050105</t>
  </si>
  <si>
    <t>27/52</t>
  </si>
  <si>
    <t>1/52</t>
  </si>
  <si>
    <t>1.92%</t>
  </si>
  <si>
    <t>校运会4*400米第三名（校级）、CES校级竞赛季军（校级）、优秀共青团员（校级）、红色朗诵比赛优秀奖（校级）、红歌比赛学生组二等奖（校级）、朗诵比赛三等奖（院级）</t>
    <phoneticPr fontId="7" type="noConversion"/>
  </si>
  <si>
    <t>2/52</t>
  </si>
  <si>
    <t>3.84%</t>
  </si>
  <si>
    <t>校“优秀共青团员”，校运会跳远第五</t>
  </si>
  <si>
    <t>黄启羽</t>
  </si>
  <si>
    <t>201309050115</t>
  </si>
  <si>
    <t>13/52</t>
  </si>
  <si>
    <t>3/52</t>
  </si>
  <si>
    <t>5.76%</t>
  </si>
  <si>
    <t>校运会4*400米第三名（校级）、CES校级竞赛季军（校级）、优秀共青团干（校级）、红色朗诵比赛优秀奖（校级）、红歌比赛学生组二等奖（校级）、朗诵比赛三等奖（院级）、评为“军训标兵”（校级）</t>
    <phoneticPr fontId="7" type="noConversion"/>
  </si>
  <si>
    <t>4/52</t>
  </si>
  <si>
    <t>7.69%</t>
  </si>
  <si>
    <t xml:space="preserve">获学校优秀共青团员（校级）、获学校红色朗诵比赛优秀奖（校级）、获学院跑步声活动优秀学生奖（院级）、获学院职业生涯规划比赛  三等奖（院级）、获学院红色经典诵读团队 三等奖（院级）、获学院红歌颂党恩歌唱比赛团队 二等奖（院级）                                   </t>
    <phoneticPr fontId="7" type="noConversion"/>
  </si>
  <si>
    <t>1.85％</t>
  </si>
  <si>
    <t>第七届东方财富杯全国大学生金融精英挑战赛 获得省赛认证、“青春赞歌献给党”合唱获得省赛优胜奖、大学生科技创新培育“攀登计划”省赛立项、新生军训中被评为“军训标兵”称号（校级）、获得学校“优秀共青干部”（校级）、获得学校“优秀共青团员”（校级）、获得学校第一学期中华优秀传统文化课内活动“优秀小组”（校级）、获得学校红色经典朗诵大赛的优胜奖（校赛）、获得团委“优秀干事”荣誉称号（校级）、获得团日活动竞赛三等奖（校级）、获得数智经济贸易学院“激扬青春梦，唱响新时代”活动的三等奖（院级）、获得数智经济贸易学院“规划生涯、点亮梦想”职业生涯规划比赛一等奖（院级）、获得数智经济贸易学院举办的朗诵比赛获得三等奖（院级）</t>
    <phoneticPr fontId="7" type="noConversion"/>
  </si>
  <si>
    <t>贺敏</t>
  </si>
  <si>
    <t>201309050214</t>
  </si>
  <si>
    <t xml:space="preserve"> 3/54</t>
  </si>
  <si>
    <t xml:space="preserve"> 2/54</t>
  </si>
  <si>
    <t>（校级)“优秀共青团员”、（校级)“会计技能大赛三等奖”、（校级)“中华优秀传统文化课内活动优秀小组”、（校级)“获得团日活动竞赛三等奖”、（校级)“青春向党，奋斗强国”主题团日活动优秀奖；（院级)“朗诵比赛获得三等奖”</t>
  </si>
  <si>
    <t>黄丽欣</t>
  </si>
  <si>
    <t>201309050217</t>
  </si>
  <si>
    <t>5/54</t>
  </si>
  <si>
    <t>3.70％</t>
  </si>
  <si>
    <t>（校级)“广州华南商贸职业学院第一学期中华优秀传统文化课内活动“优秀小组”；（校级 )获得团日活动竞赛三等奖；（院级 ) 获得数智经济贸易学院红歌比赛三等奖；（校级)“青春向党，奋斗强国”主题团日活动优秀奖；</t>
  </si>
  <si>
    <t>4/54</t>
  </si>
  <si>
    <t>5.55％</t>
  </si>
  <si>
    <t>（校级 )获得团日活动竞赛三等奖；（校级)“青春向党，奋斗强国”主题团日活动优秀奖；（省级）金融挑战赛16名</t>
  </si>
  <si>
    <t>吕芳怡</t>
  </si>
  <si>
    <t>201309050236</t>
  </si>
  <si>
    <t>21/54</t>
  </si>
  <si>
    <t>7.41％</t>
  </si>
  <si>
    <t>获得校运会跳远比赛三等奖，获得第十三届心理教育健康活动月之趣味心理知识竞赛三等奖，中华优秀传统文化课内活动优秀小组，获得团日活动竞赛三等奖，青春向党，奋斗强国主题团日活动优秀奖，</t>
  </si>
  <si>
    <t xml:space="preserve"> 2/38</t>
  </si>
  <si>
    <t>2.63%</t>
  </si>
  <si>
    <t xml:space="preserve">  5/38 </t>
  </si>
  <si>
    <t xml:space="preserve"> 5.26%</t>
  </si>
  <si>
    <t>黄小格</t>
  </si>
  <si>
    <t>201309400116</t>
  </si>
  <si>
    <t>10/38</t>
  </si>
  <si>
    <t>3/38</t>
  </si>
  <si>
    <t>7.90%</t>
  </si>
  <si>
    <t>校“优秀共青团员”、院“辩论赛”一等奖</t>
  </si>
  <si>
    <t>陈柳灵</t>
  </si>
  <si>
    <t>201309400205</t>
  </si>
  <si>
    <t>14/38</t>
  </si>
  <si>
    <t>校“军训标兵”</t>
  </si>
  <si>
    <t>陈可瑶</t>
  </si>
  <si>
    <t>201309400204</t>
  </si>
  <si>
    <t>6/38</t>
  </si>
  <si>
    <t>5.26%</t>
  </si>
  <si>
    <t>7.89%</t>
  </si>
  <si>
    <t>广东省高职院校第二届MoTalk英文晨读大赛二等奖（校级）；“优秀共青团员”（校级）</t>
  </si>
  <si>
    <t>2.43%</t>
  </si>
  <si>
    <t>宣讲比赛—学宪法讲宪法 优秀奖（校）
职业生涯规划比赛三等奖 我与绿色生活征文三等奖 读书心得交流会 二等奖 爱我国防比赛 三等奖 “优秀共青团”称号 “军训标兵”称号（校）入馆教育主讲人</t>
    <phoneticPr fontId="7" type="noConversion"/>
  </si>
  <si>
    <t>2/41</t>
    <phoneticPr fontId="7" type="noConversion"/>
  </si>
  <si>
    <t>童锦萍</t>
  </si>
  <si>
    <t>201309020130</t>
  </si>
  <si>
    <t>4/41</t>
  </si>
  <si>
    <t>9.75%</t>
  </si>
  <si>
    <t>陈亮德</t>
  </si>
  <si>
    <t>201301220108</t>
  </si>
  <si>
    <t xml:space="preserve"> 3/36</t>
  </si>
  <si>
    <t>1/36</t>
    <phoneticPr fontId="7" type="noConversion"/>
  </si>
  <si>
    <t>2.77%</t>
  </si>
  <si>
    <t>“军训标兵”称号（校级）/“优秀共青干部”（校级）/运会男子4x100米第三名（校级）、“朗读红色经典，学悟百年党史”朗读比赛中获得三等奖（院级）、红歌大赛获得优胜奖（院级）</t>
    <phoneticPr fontId="7" type="noConversion"/>
  </si>
  <si>
    <t xml:space="preserve"> 2/36</t>
  </si>
  <si>
    <t>5.55%</t>
  </si>
  <si>
    <t>团体朗诵比赛三等奖（院级） 红歌大赛合唱优胜奖（院级）</t>
  </si>
  <si>
    <t>陈敏</t>
  </si>
  <si>
    <t>201301220109</t>
  </si>
  <si>
    <t xml:space="preserve"> 5/36</t>
  </si>
  <si>
    <t>“优秀共青干部”（校级）、“朗读红色经典，学悟百年党史”朗读比赛中获得三等奖（院级）、红歌大赛获得优胜奖（院级）</t>
    <phoneticPr fontId="7" type="noConversion"/>
  </si>
  <si>
    <t>2/48</t>
    <phoneticPr fontId="7" type="noConversion"/>
  </si>
  <si>
    <t>跑步声活动“优秀学生”</t>
  </si>
  <si>
    <t>1/52</t>
    <phoneticPr fontId="7" type="noConversion"/>
  </si>
  <si>
    <t>优秀共青团员，优秀共青团干部，校级记者团“先进工作者”，校级“互联网+”创新创业三等奖</t>
  </si>
  <si>
    <t>1/28</t>
    <phoneticPr fontId="7" type="noConversion"/>
  </si>
  <si>
    <t>跑步声活动的优秀学生、校运会三个项目第一名，一个项目第二名、定向越野省锦标赛女子团队赛三等奖、三等奖学金</t>
  </si>
  <si>
    <t>201302010135</t>
  </si>
  <si>
    <t>3/52</t>
    <phoneticPr fontId="7" type="noConversion"/>
  </si>
  <si>
    <t>创新创业大赛优胜奖、校团委社管部优秀干事</t>
  </si>
  <si>
    <t>王野液</t>
  </si>
  <si>
    <t>201302060119</t>
  </si>
  <si>
    <t>6/31</t>
    <phoneticPr fontId="7" type="noConversion"/>
  </si>
  <si>
    <t>3/31</t>
    <phoneticPr fontId="7" type="noConversion"/>
  </si>
  <si>
    <t>优秀共青团员、优秀心理委员、国际贸易技能大赛三等奖</t>
  </si>
  <si>
    <t>林佳运</t>
  </si>
  <si>
    <t>201302010124</t>
  </si>
  <si>
    <t>25/145</t>
  </si>
  <si>
    <t>2/52</t>
    <phoneticPr fontId="7" type="noConversion"/>
  </si>
  <si>
    <t>创新创业大赛优胜奖、爱我国防主题演讲比赛优秀主持人、军训标兵、优秀共青团员称号</t>
  </si>
  <si>
    <t>4/52</t>
    <phoneticPr fontId="7" type="noConversion"/>
  </si>
  <si>
    <t>梁思瑶</t>
  </si>
  <si>
    <t>201302010122</t>
  </si>
  <si>
    <t>11/145</t>
  </si>
  <si>
    <t>5/52</t>
    <phoneticPr fontId="7" type="noConversion"/>
  </si>
  <si>
    <t>创新创业大赛优胜奖</t>
  </si>
  <si>
    <t>李文静</t>
  </si>
  <si>
    <t>201302070209</t>
  </si>
  <si>
    <t>5/56</t>
  </si>
  <si>
    <t>2/28</t>
    <phoneticPr fontId="7" type="noConversion"/>
  </si>
  <si>
    <t>优秀共青团员称号</t>
  </si>
  <si>
    <t>3/28</t>
    <phoneticPr fontId="7" type="noConversion"/>
  </si>
  <si>
    <t>优秀共青团称号，学校一等奖学金</t>
  </si>
  <si>
    <t>张小蔓</t>
  </si>
  <si>
    <t>201302070124</t>
  </si>
  <si>
    <t>9/56</t>
  </si>
  <si>
    <t>2/43</t>
    <phoneticPr fontId="7" type="noConversion"/>
  </si>
  <si>
    <t>电子商务技能大赛优胜奖、电子商务协会“优秀干事”、“红歌颂党恩”歌唱比赛团队二等奖</t>
  </si>
  <si>
    <t>1/43</t>
    <phoneticPr fontId="7" type="noConversion"/>
  </si>
  <si>
    <t>军训标兵、校运会女子跳高第四、十佳歌手十五强、主持人大赛二等奖、优秀新生、优秀共青团员、职业规划大赛院一等奖、校三等奖、英语口语大赛二等奖、红歌合唱比赛二等奖、红色经典故事演讲一等奖、广东省互联网直播营销二等奖、广东省”庆百年华诞“文艺作品征集朗诵类三等奖</t>
    <phoneticPr fontId="7" type="noConversion"/>
  </si>
  <si>
    <t>4/43</t>
    <phoneticPr fontId="7" type="noConversion"/>
  </si>
  <si>
    <t>“ 职业生涯规划大赛优秀奖”、“20级入学军训优秀个人”、“ 中华传统文化课优秀小组”</t>
  </si>
  <si>
    <t>胡晞</t>
  </si>
  <si>
    <t>201302010314</t>
  </si>
  <si>
    <t>46/145</t>
  </si>
  <si>
    <t>1/48</t>
    <phoneticPr fontId="7" type="noConversion"/>
  </si>
  <si>
    <t>电子商务技能比赛二等奖，电子商务协会“优秀干事”</t>
  </si>
  <si>
    <t>会计技能大赛三等奖，学院三等奖学金，“诵读红色经典，学悟百年党史”经典朗诵团队“一等奖”.</t>
  </si>
  <si>
    <t>30/145</t>
  </si>
  <si>
    <t>3/46</t>
    <phoneticPr fontId="7" type="noConversion"/>
  </si>
  <si>
    <t>红歌比赛“”优胜奖</t>
  </si>
  <si>
    <t>陈思琦</t>
  </si>
  <si>
    <t>201302010308</t>
  </si>
  <si>
    <t>34/145</t>
  </si>
  <si>
    <t>3/48</t>
    <phoneticPr fontId="7" type="noConversion"/>
  </si>
  <si>
    <t>电子商务技能大赛二等奖、20级军训标兵</t>
  </si>
  <si>
    <t>刘创鸿</t>
  </si>
  <si>
    <t>201302070213</t>
  </si>
  <si>
    <t>6/56</t>
  </si>
  <si>
    <t>“优秀退役士兵”、“优秀教官”、第一届国防演讲比赛“一等奖”、“优秀团干部”</t>
  </si>
  <si>
    <t>16/43</t>
    <phoneticPr fontId="7" type="noConversion"/>
  </si>
  <si>
    <t>第十七届文体艺术节“华贸杯”足球比赛第三名，“优秀共青团干部”称号，“红歌颂党歌”比赛团体二等奖，深圳市第十届运动会男子公路20km团体计时第3名、男子公路个人10km计时第八名、男子公路个人5km计时第7名。</t>
  </si>
  <si>
    <t>2/22</t>
    <phoneticPr fontId="7" type="noConversion"/>
  </si>
  <si>
    <t>学校三等奖学金</t>
  </si>
  <si>
    <t>2/31</t>
    <phoneticPr fontId="7" type="noConversion"/>
  </si>
  <si>
    <t>“辩论赛三等奖”、“国际贸易技能大赛二等奖”、“优秀共青团员”</t>
  </si>
  <si>
    <t>4/36</t>
  </si>
  <si>
    <t>2/36</t>
    <phoneticPr fontId="7" type="noConversion"/>
  </si>
  <si>
    <t>学校“优秀共青团员”“优秀学生干部”“二等奖学金”、广东省挑战杯团队“一等奖”、院学习习近平理论第三卷宣讲比赛“三等奖”、院党史知识竞赛团队“三等奖”、“诵读红色经典，学悟百年党史”经典朗诵团队“一等奖”.</t>
  </si>
  <si>
    <t>张爱鑫</t>
  </si>
  <si>
    <t>201302010239</t>
  </si>
  <si>
    <t>49/145</t>
  </si>
  <si>
    <t>1/46</t>
    <phoneticPr fontId="7" type="noConversion"/>
  </si>
  <si>
    <t>跑步声“优秀学生”</t>
  </si>
  <si>
    <t>3/36</t>
    <phoneticPr fontId="7" type="noConversion"/>
  </si>
  <si>
    <t>“十佳共青团干部标兵”、“三等奖学金”、“优秀心理委员”、“优秀共青团员”“优秀裁判员”、“诵读红色经典 学悟百年党史”经典诵读一等奖、“心理素质拓展大赛优胜奖”</t>
  </si>
  <si>
    <t>孔乐婷</t>
  </si>
  <si>
    <t>190963601010</t>
  </si>
  <si>
    <t>4/22</t>
    <phoneticPr fontId="7" type="noConversion"/>
  </si>
  <si>
    <t>1/22</t>
    <phoneticPr fontId="7" type="noConversion"/>
  </si>
  <si>
    <t>“优秀共青团员”、“优秀新媒体工作者”</t>
  </si>
  <si>
    <t>3/30</t>
    <phoneticPr fontId="7" type="noConversion"/>
  </si>
  <si>
    <t>1/30</t>
    <phoneticPr fontId="7" type="noConversion"/>
  </si>
  <si>
    <t>“优秀学生干部”、“三等奖学金”、“四星级优秀志愿者”、“优秀共青团员”、职业生涯规划大赛“优秀奖”、“优秀共青团员”</t>
  </si>
  <si>
    <t>2/30</t>
    <phoneticPr fontId="7" type="noConversion"/>
  </si>
  <si>
    <t>院辩论赛荣获二等奖、党史知识竞赛荣获三等奖、校会计技能大赛荣获优胜奖</t>
  </si>
  <si>
    <t>1/31</t>
    <phoneticPr fontId="7" type="noConversion"/>
  </si>
  <si>
    <t>辩论赛三等奖、国贸技能大赛二等奖、“无烟校园”积极志愿者、“优秀共青团员”</t>
  </si>
  <si>
    <t>7/43</t>
    <phoneticPr fontId="7" type="noConversion"/>
  </si>
  <si>
    <t>3/43</t>
    <phoneticPr fontId="7" type="noConversion"/>
  </si>
  <si>
    <t>优秀新生、“互联网+”创新创业大赛二等奖、优秀共青团员、军训标兵、</t>
  </si>
  <si>
    <t>2/14</t>
  </si>
  <si>
    <t>7.14%</t>
  </si>
  <si>
    <t>省级：互联网+国际贸易技能大赛三等奖、校级：国际贸易技能大赛第二名、校级：国际贸易技能大赛第三名、校级：华贸杯女子第一名、校级：优秀学生干部、校级：优秀共青团员、校级：红歌比赛第二名院级：职业生涯规划优秀奖</t>
    <phoneticPr fontId="7" type="noConversion"/>
  </si>
  <si>
    <t>省级：广东省互联网＋国际贸易技能大赛二等奖、省级：广东省互联网＋国际贸易技能大赛三等奖、校级：国际贸易综合技能大赛二等奖、校级：国际贸易综合技能大赛三等奖</t>
    <phoneticPr fontId="7" type="noConversion"/>
  </si>
  <si>
    <t>校级：优秀共青团员、优秀学生干部、优秀心理保健员、优秀学生党员；国家级：国家励志奖学金</t>
  </si>
  <si>
    <t>1/40</t>
  </si>
  <si>
    <t>国家级：国家励志奖学金
院级：十佳团支部书记、优秀共青团干部</t>
    <phoneticPr fontId="7" type="noConversion"/>
  </si>
  <si>
    <t>谭淑怡</t>
  </si>
  <si>
    <t>190260101026</t>
  </si>
  <si>
    <t>4 /40</t>
  </si>
  <si>
    <t>国家级:国家励志奖学金
省级:广东省电子商务技能比赛三等奖、广东省互联网直播营销比赛二等奖
校级:军训标兵
院级:学院二等奖学金、优秀学生干部、优秀共青团员</t>
    <phoneticPr fontId="7" type="noConversion"/>
  </si>
  <si>
    <t>国家级：国家励志奖学金      院级:优秀共青团员</t>
  </si>
  <si>
    <t>合格</t>
  </si>
  <si>
    <t>校级优秀共青团员、校级优秀学生干部、校级互联网+创新创业比赛三等奖、校级职业生涯规划优秀奖、校级国防演讲比赛优秀奖、校级红歌比赛二等奖、校级文体艺术节摄影比赛三等奖、院级职业生涯规划二等奖、院级红歌比赛三等奖</t>
    <phoneticPr fontId="7" type="noConversion"/>
  </si>
  <si>
    <t>校级：优秀学生干部、优秀心理保健员、优秀共青团员、电子商务技能大赛三等奖。院级：红歌比赛三等奖、校级国防演讲比赛优秀奖、校级红歌比赛二等奖</t>
  </si>
  <si>
    <t>省级：广东省电子商务技能大赛三等奖
校级：学院三等奖奖学金
校级：优秀共青团员</t>
  </si>
  <si>
    <t>4/38</t>
  </si>
  <si>
    <t>校级：优秀学生干部，计算机一级，英语B级</t>
  </si>
  <si>
    <t>28/121</t>
  </si>
  <si>
    <t>优秀学生干部，优秀共青团员，计算机一级，英语b级</t>
  </si>
  <si>
    <t>3/26</t>
  </si>
  <si>
    <t>优秀班干部，三等奖学金，女子4*100米第一名，国际贸易技能大赛三等奖，预备党员，红歌比赛二等奖</t>
  </si>
  <si>
    <t xml:space="preserve">
女</t>
  </si>
  <si>
    <t>8/26</t>
  </si>
  <si>
    <t>“华贸杯”篮球赛女子组团队一等奖 优秀班干部 优秀共青团员</t>
  </si>
  <si>
    <t>国家级：励志奖学金   省级：广东省营销竞赛三等奖  校级：优秀共青团干部 优秀志愿者 优秀学生党员等～</t>
  </si>
  <si>
    <t>刘钰婷</t>
  </si>
  <si>
    <t>190260701024</t>
  </si>
  <si>
    <t>励志奖学金、优秀团员奖、红歌比赛第二名、工商模拟第二名</t>
  </si>
  <si>
    <t>省级:国家励志奖学金 校级:工商模拟周二等奖 优秀共青团员 计算机一级 英语b级</t>
  </si>
  <si>
    <t>院级红歌大赛三等奖，校级红歌大赛优秀奖，校级优秀社团，校优秀保健员等，校级创新创业第二名，白云区互联网+区赛优秀奖，院级工商模拟周第三名，校职业规划大赛第二名，广东省书画大赛获奖三等奖等，广东省国画大赛第三名，广东省软笔大赛第三名，国家赛事财富杯第二名</t>
    <phoneticPr fontId="7" type="noConversion"/>
  </si>
  <si>
    <t>刘肇星</t>
  </si>
  <si>
    <t>190260702014</t>
  </si>
  <si>
    <t>14/36</t>
  </si>
  <si>
    <t>校级：优秀心理委员.优秀共青团员.工商模拟周三等奖.</t>
  </si>
  <si>
    <t>何咏瑶</t>
  </si>
  <si>
    <t>190162201010</t>
  </si>
  <si>
    <t>校级计算机应用二级，院级erp企业模拟沙盘团队三等奖，</t>
  </si>
  <si>
    <t>11/44</t>
  </si>
  <si>
    <t>院级:先进个人，优秀共青团员</t>
  </si>
  <si>
    <t>林佳莹</t>
  </si>
  <si>
    <t>190162201020</t>
  </si>
  <si>
    <t>计算机应用考试，优秀共青团员，优秀共青团干部，广东省“防灾减灾”一等奖</t>
  </si>
  <si>
    <t>豆</t>
  </si>
  <si>
    <t>院级：先进个人，优秀班干部，优秀共青团员 ，学院二等奖学金。国家级：国家励志奖学金</t>
  </si>
  <si>
    <t>19级会计3班</t>
  </si>
  <si>
    <t>叶紫柔</t>
  </si>
  <si>
    <t>909605030421</t>
  </si>
  <si>
    <t>校级计算机应用考试，1+x业财一体化证书，校级优秀学生干部，
校级计算机应用考试，1+x业财一体化证书，校级优秀学生干部，校级三等奖学金</t>
  </si>
  <si>
    <t>吴炎丽</t>
  </si>
  <si>
    <t>190960503039</t>
  </si>
  <si>
    <t>1+X业财一体化证书，校级优秀学生班干部</t>
  </si>
  <si>
    <t xml:space="preserve">校级计算机应用考试，1+X业财一体化，校级团日活动二等奖，国家励志奖学金 </t>
  </si>
  <si>
    <t>计算机一级，英语b级，1+X业财一体化，优秀共青团员，优秀共青团干部，优秀志愿者</t>
  </si>
  <si>
    <t>广州华南商贸职业学院2020-2021学年学校一等奖学金初评名单</t>
    <phoneticPr fontId="7" type="noConversion"/>
  </si>
  <si>
    <t>周柳吟</t>
  </si>
  <si>
    <t xml:space="preserve"> 201401020148 </t>
  </si>
  <si>
    <t>李婕</t>
  </si>
  <si>
    <t>190162001013</t>
  </si>
  <si>
    <t>1/64</t>
  </si>
  <si>
    <t>1/60</t>
  </si>
  <si>
    <t>广州华南商贸职业学院2020-2021学年学校二等奖学金初评名单</t>
    <phoneticPr fontId="7" type="noConversion"/>
  </si>
  <si>
    <t>学习成绩平均分排在本年级本专业 ％</t>
    <phoneticPr fontId="7" type="noConversion"/>
  </si>
  <si>
    <t>201803390127</t>
  </si>
  <si>
    <t>201401200135</t>
    <phoneticPr fontId="7" type="noConversion"/>
  </si>
  <si>
    <t>广州华南商贸职业学院2020-2021学年学校三等奖学金初评名单</t>
    <phoneticPr fontId="7" type="noConversion"/>
  </si>
  <si>
    <t>1/19</t>
    <phoneticPr fontId="7" type="noConversion"/>
  </si>
  <si>
    <t>2/39</t>
    <phoneticPr fontId="7" type="noConversion"/>
  </si>
  <si>
    <t>广州华南商贸职业学院2020-2021学年学校单项奖励金初评名单</t>
    <phoneticPr fontId="7" type="noConversion"/>
  </si>
  <si>
    <t>校青年志愿者协会副会长、团支书、组织委员、就业创业委员</t>
    <phoneticPr fontId="7" type="noConversion"/>
  </si>
  <si>
    <t>乒乓球协会会长、班级学习委员</t>
    <phoneticPr fontId="7" type="noConversion"/>
  </si>
  <si>
    <t>广州华南商贸职业学院2020-2021学年优秀学生推荐名单评选</t>
    <phoneticPr fontId="7" type="noConversion"/>
  </si>
  <si>
    <t>1/33</t>
    <phoneticPr fontId="7" type="noConversion"/>
  </si>
  <si>
    <t>2/33</t>
    <phoneticPr fontId="7" type="noConversion"/>
  </si>
  <si>
    <t>4/30</t>
    <phoneticPr fontId="7" type="noConversion"/>
  </si>
  <si>
    <t>6/30</t>
    <phoneticPr fontId="7" type="noConversion"/>
  </si>
  <si>
    <t>15/28</t>
    <phoneticPr fontId="7" type="noConversion"/>
  </si>
  <si>
    <t>1/44</t>
    <phoneticPr fontId="7" type="noConversion"/>
  </si>
  <si>
    <t>3/44</t>
    <phoneticPr fontId="7" type="noConversion"/>
  </si>
  <si>
    <t>2/19</t>
    <phoneticPr fontId="7" type="noConversion"/>
  </si>
  <si>
    <t>2/45</t>
    <phoneticPr fontId="7" type="noConversion"/>
  </si>
  <si>
    <t>4/45</t>
    <phoneticPr fontId="7" type="noConversion"/>
  </si>
  <si>
    <t>5/45</t>
    <phoneticPr fontId="7" type="noConversion"/>
  </si>
  <si>
    <t>11/39</t>
    <phoneticPr fontId="7" type="noConversion"/>
  </si>
  <si>
    <t>4/39</t>
    <phoneticPr fontId="7" type="noConversion"/>
  </si>
  <si>
    <t>1/41</t>
    <phoneticPr fontId="7" type="noConversion"/>
  </si>
  <si>
    <t>1/38</t>
    <phoneticPr fontId="7" type="noConversion"/>
  </si>
  <si>
    <t>3/38</t>
    <phoneticPr fontId="7" type="noConversion"/>
  </si>
  <si>
    <t>7/38</t>
    <phoneticPr fontId="7" type="noConversion"/>
  </si>
  <si>
    <r>
      <t>院级：“心里广告设计优秀奖”校园音乐</t>
    </r>
    <r>
      <rPr>
        <sz val="9"/>
        <color theme="1"/>
        <rFont val="Times New Roman"/>
        <family val="1"/>
      </rPr>
      <t>mv</t>
    </r>
    <r>
      <rPr>
        <sz val="9"/>
        <color theme="1"/>
        <rFont val="宋体"/>
        <family val="3"/>
        <charset val="134"/>
      </rPr>
      <t>《七里香》、《你曾是少年》被评选为“云智设计传媒学院网传专业宣传片”
，省级：音乐</t>
    </r>
    <r>
      <rPr>
        <sz val="9"/>
        <color theme="1"/>
        <rFont val="Times New Roman"/>
        <family val="1"/>
      </rPr>
      <t>mv</t>
    </r>
    <r>
      <rPr>
        <sz val="9"/>
        <color theme="1"/>
        <rFont val="宋体"/>
        <family val="3"/>
        <charset val="134"/>
      </rPr>
      <t>《</t>
    </r>
    <r>
      <rPr>
        <sz val="9"/>
        <color theme="1"/>
        <rFont val="Times New Roman"/>
        <family val="1"/>
      </rPr>
      <t>loser</t>
    </r>
    <r>
      <rPr>
        <sz val="9"/>
        <color theme="1"/>
        <rFont val="宋体"/>
        <family val="3"/>
        <charset val="134"/>
      </rPr>
      <t>》荣获“大广赛”快客新青年创意“四等奖”，“全矩阵数字内容制作及运营技术”获得三</t>
    </r>
  </si>
  <si>
    <t>2020级“军训标兵”荣誉称；“辉煌100年，红歌献给党三等奖；“红歌颂党恩比赛”二等奖</t>
    <phoneticPr fontId="7" type="noConversion"/>
  </si>
  <si>
    <t>“科技艺术节”英语口语大赛公英组三等奖(校级）；“温顾红色记忆，迎接建党百年”主题团日活动获校级团日活动竞赛三等奖（校级）；“辉煌100年·红歌献给党”初赛荣获二等奖（院级）</t>
    <phoneticPr fontId="7" type="noConversion"/>
  </si>
  <si>
    <t xml:space="preserve"> 否</t>
    <phoneticPr fontId="7" type="noConversion"/>
  </si>
  <si>
    <t>4/138</t>
    <phoneticPr fontId="7" type="noConversion"/>
  </si>
  <si>
    <t>1/43</t>
    <phoneticPr fontId="7" type="noConversion"/>
  </si>
  <si>
    <t xml:space="preserve">    否 </t>
    <phoneticPr fontId="7" type="noConversion"/>
  </si>
  <si>
    <t>否</t>
    <phoneticPr fontId="7" type="noConversion"/>
  </si>
  <si>
    <t>无</t>
    <phoneticPr fontId="7" type="noConversion"/>
  </si>
  <si>
    <t>6/106</t>
    <phoneticPr fontId="7" type="noConversion"/>
  </si>
  <si>
    <t>3/56</t>
    <phoneticPr fontId="7" type="noConversion"/>
  </si>
  <si>
    <t>5.66%</t>
  </si>
  <si>
    <t>4.76%</t>
  </si>
  <si>
    <t>7.14%</t>
  </si>
  <si>
    <t>2/31</t>
  </si>
  <si>
    <t>6.45%</t>
  </si>
  <si>
    <t>7.69%</t>
  </si>
  <si>
    <t>7.14%</t>
  </si>
  <si>
    <t>6.89%</t>
  </si>
  <si>
    <t>6.66%</t>
  </si>
  <si>
    <t>0.72%</t>
  </si>
  <si>
    <t xml:space="preserve">“优秀共青团员”、“一星优秀青年志愿者”“优秀学生干部”“优秀共青团员”“学院二等奖学金”“优秀学生”“互联网+创业大赛校级赛一等奖”
</t>
    <phoneticPr fontId="7" type="noConversion"/>
  </si>
  <si>
    <t>校级：《军训标兵》称号，《优秀共青团员》，“红歌颂党恩”三等奖
院级：《陶瓷装饰设计 一等奖》，《中国梦，我们的青年梦 三等奖》</t>
    <phoneticPr fontId="7" type="noConversion"/>
  </si>
  <si>
    <t>校级：优秀共青团员
院级：陶瓷装饰设计比赛二等奖，“红歌颂党恩”歌唱比赛三等奖</t>
    <phoneticPr fontId="7" type="noConversion"/>
  </si>
  <si>
    <t>校级:第四届“互联网+”大学生创新创业大赛决赛 优胜奖</t>
    <phoneticPr fontId="7" type="noConversion"/>
  </si>
  <si>
    <t>国家级：“东方财富杯”优秀奖   校级：优秀学生干部、优秀共青团员、学校二等奖学金、军训标兵、优秀裁判员、红歌比赛二等奖、华贸杯第一名   院级：劳动瞬间照片征集二等奖、工商模拟实训周二等奖</t>
    <phoneticPr fontId="7" type="noConversion"/>
  </si>
  <si>
    <t>20级会展策划与管理1班</t>
    <phoneticPr fontId="7" type="noConversion"/>
  </si>
  <si>
    <t>19级幼儿发展与健康管理3班</t>
    <phoneticPr fontId="7" type="noConversion"/>
  </si>
  <si>
    <t>20级数字媒体应用技术1班</t>
    <phoneticPr fontId="7" type="noConversion"/>
  </si>
  <si>
    <t>20级会计1班</t>
    <phoneticPr fontId="7" type="noConversion"/>
  </si>
  <si>
    <t>20级会计2班</t>
    <phoneticPr fontId="7" type="noConversion"/>
  </si>
  <si>
    <t>19级电子商务2班</t>
    <phoneticPr fontId="7" type="noConversion"/>
  </si>
  <si>
    <t>19级计算机应用技术2班</t>
    <phoneticPr fontId="7" type="noConversion"/>
  </si>
  <si>
    <t>19级会计1班</t>
    <phoneticPr fontId="7" type="noConversion"/>
  </si>
  <si>
    <t>19级会计2班</t>
    <phoneticPr fontId="7" type="noConversion"/>
  </si>
  <si>
    <t>19级商务英语1班</t>
    <phoneticPr fontId="7" type="noConversion"/>
  </si>
  <si>
    <t>19级网络新闻与传播1班</t>
    <phoneticPr fontId="7" type="noConversion"/>
  </si>
  <si>
    <t>19级数字媒体用用技术2班</t>
    <phoneticPr fontId="7" type="noConversion"/>
  </si>
  <si>
    <t>20级金融管理1班</t>
    <phoneticPr fontId="7" type="noConversion"/>
  </si>
  <si>
    <t>20级电子商务1班</t>
    <phoneticPr fontId="7" type="noConversion"/>
  </si>
  <si>
    <t>20级电子商务3班</t>
    <phoneticPr fontId="7" type="noConversion"/>
  </si>
  <si>
    <t>20级市场营销2班</t>
    <phoneticPr fontId="7" type="noConversion"/>
  </si>
  <si>
    <t>19级工商企业管理1班</t>
    <phoneticPr fontId="7" type="noConversion"/>
  </si>
  <si>
    <t>19级人力资源管理1班</t>
    <phoneticPr fontId="7" type="noConversion"/>
  </si>
  <si>
    <t>20级人力资源管理1班</t>
    <phoneticPr fontId="7" type="noConversion"/>
  </si>
  <si>
    <t>20级电子竞技运动与管理1班</t>
    <phoneticPr fontId="7" type="noConversion"/>
  </si>
  <si>
    <t>20级工管企业管理1班</t>
    <phoneticPr fontId="7" type="noConversion"/>
  </si>
  <si>
    <t>20级工商企业管理1班</t>
    <phoneticPr fontId="7" type="noConversion"/>
  </si>
  <si>
    <t>19级工商企业管理2班</t>
    <phoneticPr fontId="7" type="noConversion"/>
  </si>
  <si>
    <t>19级人力资源管理2班</t>
    <phoneticPr fontId="7" type="noConversion"/>
  </si>
  <si>
    <t>19级旅游管理1班</t>
    <phoneticPr fontId="7" type="noConversion"/>
  </si>
  <si>
    <t>19级幼儿发展与健康管理2班</t>
    <phoneticPr fontId="7" type="noConversion"/>
  </si>
  <si>
    <t>19级商务日语1班</t>
    <phoneticPr fontId="7" type="noConversion"/>
  </si>
  <si>
    <t>19级数字媒体用用技术1班</t>
    <phoneticPr fontId="7" type="noConversion"/>
  </si>
  <si>
    <t>19级环境艺术设计1班</t>
    <phoneticPr fontId="7" type="noConversion"/>
  </si>
  <si>
    <t>19级室内艺术设计1班</t>
    <phoneticPr fontId="7" type="noConversion"/>
  </si>
  <si>
    <t>20级环境艺术设计1班</t>
    <phoneticPr fontId="7" type="noConversion"/>
  </si>
  <si>
    <t>20级室内艺术设计1班</t>
    <phoneticPr fontId="7" type="noConversion"/>
  </si>
  <si>
    <t>20级财务管理1班</t>
    <phoneticPr fontId="7" type="noConversion"/>
  </si>
  <si>
    <t>20级电子商务（三二分段）1班</t>
    <phoneticPr fontId="7" type="noConversion"/>
  </si>
  <si>
    <t>20级电子商务2班</t>
    <phoneticPr fontId="7" type="noConversion"/>
  </si>
  <si>
    <t>20级国际经济与贸易1班</t>
    <phoneticPr fontId="7" type="noConversion"/>
  </si>
  <si>
    <t>19级财务管理1班</t>
    <phoneticPr fontId="7" type="noConversion"/>
  </si>
  <si>
    <t>19级金融管理1班</t>
    <phoneticPr fontId="7" type="noConversion"/>
  </si>
  <si>
    <t>19级电子商务1班</t>
    <phoneticPr fontId="7" type="noConversion"/>
  </si>
  <si>
    <t>19级电子商务3班</t>
    <phoneticPr fontId="7" type="noConversion"/>
  </si>
  <si>
    <t>19级市场营销2班</t>
    <phoneticPr fontId="7" type="noConversion"/>
  </si>
  <si>
    <t>19级国际经济与贸易1班</t>
    <phoneticPr fontId="7" type="noConversion"/>
  </si>
  <si>
    <t>19级会计3班</t>
    <phoneticPr fontId="7" type="noConversion"/>
  </si>
  <si>
    <t>19级物流管理1班</t>
    <phoneticPr fontId="7" type="noConversion"/>
  </si>
  <si>
    <t>20级旅游管理1班</t>
    <phoneticPr fontId="7" type="noConversion"/>
  </si>
  <si>
    <t>19级会展策划与管理1班</t>
    <phoneticPr fontId="7" type="noConversion"/>
  </si>
  <si>
    <t>19级酒店管理1班</t>
    <phoneticPr fontId="7" type="noConversion"/>
  </si>
  <si>
    <t>19级商务英语2班</t>
    <phoneticPr fontId="7" type="noConversion"/>
  </si>
  <si>
    <t>19级文秘1班</t>
    <phoneticPr fontId="7" type="noConversion"/>
  </si>
  <si>
    <t>20级金融管理2班</t>
    <phoneticPr fontId="7" type="noConversion"/>
  </si>
  <si>
    <t>20级物流管理1班</t>
    <phoneticPr fontId="7" type="noConversion"/>
  </si>
  <si>
    <t>20级室内艺术设计</t>
    <phoneticPr fontId="7" type="noConversion"/>
  </si>
  <si>
    <t>20级电子商务（本）1班</t>
    <phoneticPr fontId="7" type="noConversion"/>
  </si>
  <si>
    <t>20级市场营销1班</t>
    <phoneticPr fontId="7" type="noConversion"/>
  </si>
  <si>
    <t>19级互联网金融1班</t>
    <phoneticPr fontId="7" type="noConversion"/>
  </si>
  <si>
    <t>19级级电子商务1班</t>
    <phoneticPr fontId="7" type="noConversion"/>
  </si>
  <si>
    <t>20级物联网应用技术1班</t>
    <phoneticPr fontId="7" type="noConversion"/>
  </si>
  <si>
    <t>20级软件技术1班</t>
    <phoneticPr fontId="7" type="noConversion"/>
  </si>
  <si>
    <t>20级软件技术2班</t>
    <phoneticPr fontId="7" type="noConversion"/>
  </si>
  <si>
    <t>20级软件技术3班</t>
    <phoneticPr fontId="7" type="noConversion"/>
  </si>
  <si>
    <t>20级软件技术（三二分段）1班</t>
    <phoneticPr fontId="7" type="noConversion"/>
  </si>
  <si>
    <t>20级软件技术（三二分段）2班</t>
    <phoneticPr fontId="7" type="noConversion"/>
  </si>
  <si>
    <t>19级幼儿发展与健康管理1班</t>
    <phoneticPr fontId="7" type="noConversion"/>
  </si>
  <si>
    <t>19级数字媒体应用技术1班</t>
    <phoneticPr fontId="7" type="noConversion"/>
  </si>
  <si>
    <t>19级数字媒体应用技术2班</t>
    <phoneticPr fontId="7" type="noConversion"/>
  </si>
  <si>
    <t>19级网络与新闻传播2班</t>
    <phoneticPr fontId="7" type="noConversion"/>
  </si>
  <si>
    <t>19级网络与新闻传播1班</t>
    <phoneticPr fontId="7" type="noConversion"/>
  </si>
  <si>
    <t>20级视觉传播设计与制作班</t>
    <phoneticPr fontId="7" type="noConversion"/>
  </si>
  <si>
    <t>20级数字媒体应用技术2班</t>
    <phoneticPr fontId="7" type="noConversion"/>
  </si>
  <si>
    <t>19级报关与国际货运1班</t>
    <phoneticPr fontId="7" type="noConversion"/>
  </si>
  <si>
    <t>19市场营销2班</t>
    <phoneticPr fontId="7" type="noConversion"/>
  </si>
  <si>
    <t>19市场营销1班</t>
    <phoneticPr fontId="7" type="noConversion"/>
  </si>
  <si>
    <t>19级级幼儿发展与健康管理2班</t>
    <phoneticPr fontId="7" type="noConversion"/>
  </si>
  <si>
    <t>19级网络新闻与传播2班</t>
    <phoneticPr fontId="7" type="noConversion"/>
  </si>
  <si>
    <t>20级网络新闻与传播2班</t>
    <phoneticPr fontId="7" type="noConversion"/>
  </si>
  <si>
    <t>20级视觉传播设计与制作</t>
    <phoneticPr fontId="7" type="noConversion"/>
  </si>
  <si>
    <t>20级网络新闻与传播1班</t>
    <phoneticPr fontId="7" type="noConversion"/>
  </si>
  <si>
    <t>19级物联网应用技术1班</t>
    <phoneticPr fontId="7" type="noConversion"/>
  </si>
  <si>
    <t>20级视觉传播设计与制作1班</t>
    <phoneticPr fontId="7" type="noConversion"/>
  </si>
  <si>
    <t>19级市场营销1班</t>
    <phoneticPr fontId="7" type="noConversion"/>
  </si>
  <si>
    <t>广州华南商贸职业学院2020-2021学年优秀学生标兵推荐名单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</si>
</sst>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0.00_ "/>
  </numFmts>
  <fonts count="44">
    <font>
      <sz val="11"/>
      <color indexed="8"/>
      <name val="宋体"/>
      <charset val="134"/>
      <scheme val="minor"/>
    </font>
    <font>
      <sz val="11"/>
      <name val="宋体"/>
      <family val="3"/>
      <charset val="134"/>
    </font>
    <font>
      <sz val="11"/>
      <color rgb="FFFF0000"/>
      <name val="宋体"/>
      <family val="3"/>
      <charset val="134"/>
    </font>
    <font>
      <sz val="10"/>
      <name val="宋体"/>
      <family val="3"/>
      <charset val="134"/>
    </font>
    <font>
      <sz val="14"/>
      <name val="宋体"/>
      <family val="3"/>
      <charset val="134"/>
    </font>
    <font>
      <sz val="12"/>
      <name val="宋体"/>
      <family val="3"/>
      <charset val="134"/>
    </font>
    <font>
      <sz val="11"/>
      <color rgb="FFEF4E2F"/>
      <name val="宋体"/>
      <family val="3"/>
      <charset val="134"/>
    </font>
    <font>
      <sz val="9"/>
      <name val="宋体"/>
      <family val="3"/>
      <charset val="134"/>
      <scheme val="minor"/>
    </font>
    <font>
      <sz val="11"/>
      <color rgb="FF000000"/>
      <name val="SimSun"/>
      <charset val="134"/>
    </font>
    <font>
      <sz val="11"/>
      <color rgb="FF000000"/>
      <name val="宋体"/>
      <family val="3"/>
      <charset val="134"/>
    </font>
    <font>
      <sz val="11"/>
      <name val="宋体"/>
      <family val="3"/>
      <charset val="134"/>
      <scheme val="minor"/>
    </font>
    <font>
      <sz val="11"/>
      <color theme="1"/>
      <name val="宋体"/>
      <family val="3"/>
      <charset val="134"/>
    </font>
    <font>
      <sz val="10"/>
      <color theme="1"/>
      <name val="宋体"/>
      <family val="3"/>
      <charset val="134"/>
      <scheme val="minor"/>
    </font>
    <font>
      <sz val="11"/>
      <color theme="1"/>
      <name val="Calibri"/>
      <family val="2"/>
    </font>
    <font>
      <sz val="11"/>
      <color theme="1"/>
      <name val="宋体"/>
      <family val="3"/>
      <charset val="134"/>
      <scheme val="minor"/>
    </font>
    <font>
      <sz val="10"/>
      <color rgb="FF000000"/>
      <name val="宋体"/>
      <family val="3"/>
      <charset val="134"/>
    </font>
    <font>
      <sz val="9"/>
      <color theme="1"/>
      <name val="宋体"/>
      <family val="3"/>
      <charset val="134"/>
      <scheme val="minor"/>
    </font>
    <font>
      <sz val="11"/>
      <color rgb="FF000000"/>
      <name val="宋体"/>
      <family val="3"/>
      <charset val="134"/>
      <scheme val="minor"/>
    </font>
    <font>
      <b/>
      <sz val="12"/>
      <name val="宋体"/>
      <family val="3"/>
      <charset val="134"/>
    </font>
    <font>
      <b/>
      <sz val="11"/>
      <name val="宋体"/>
      <family val="3"/>
      <charset val="134"/>
    </font>
    <font>
      <b/>
      <sz val="12"/>
      <color rgb="FFFF0000"/>
      <name val="宋体"/>
      <family val="3"/>
      <charset val="134"/>
    </font>
    <font>
      <b/>
      <sz val="11"/>
      <color indexed="8"/>
      <name val="宋体"/>
      <family val="3"/>
      <charset val="134"/>
      <scheme val="minor"/>
    </font>
    <font>
      <b/>
      <sz val="18"/>
      <name val="宋体"/>
      <family val="3"/>
      <charset val="134"/>
    </font>
    <font>
      <b/>
      <sz val="18"/>
      <color indexed="8"/>
      <name val="宋体"/>
      <family val="3"/>
      <charset val="134"/>
      <scheme val="minor"/>
    </font>
    <font>
      <b/>
      <sz val="12"/>
      <color rgb="FF9BBB59"/>
      <name val="宋体"/>
      <family val="3"/>
      <charset val="134"/>
    </font>
    <font>
      <sz val="11"/>
      <color indexed="8"/>
      <name val="宋体"/>
      <family val="3"/>
      <charset val="134"/>
      <scheme val="minor"/>
    </font>
    <font>
      <b/>
      <sz val="11"/>
      <color rgb="FFFF0000"/>
      <name val="宋体"/>
      <family val="3"/>
      <charset val="134"/>
    </font>
    <font>
      <b/>
      <sz val="11"/>
      <color rgb="FF9BBB59"/>
      <name val="宋体"/>
      <family val="3"/>
      <charset val="134"/>
    </font>
    <font>
      <sz val="11"/>
      <color indexed="8"/>
      <name val="宋体"/>
      <family val="3"/>
      <charset val="134"/>
    </font>
    <font>
      <sz val="9"/>
      <name val="宋体"/>
      <family val="3"/>
      <charset val="134"/>
    </font>
    <font>
      <sz val="8"/>
      <name val="宋体"/>
      <family val="3"/>
      <charset val="134"/>
    </font>
    <font>
      <sz val="8"/>
      <color rgb="FF000000"/>
      <name val="宋体"/>
      <family val="3"/>
      <charset val="134"/>
    </font>
    <font>
      <sz val="11"/>
      <color rgb="FF000000"/>
      <name val="微软雅黑"/>
      <family val="2"/>
      <charset val="134"/>
    </font>
    <font>
      <sz val="9"/>
      <color theme="1"/>
      <name val="宋体"/>
      <family val="3"/>
      <charset val="134"/>
    </font>
    <font>
      <sz val="9"/>
      <color indexed="8"/>
      <name val="宋体"/>
      <family val="3"/>
      <charset val="134"/>
      <scheme val="minor"/>
    </font>
    <font>
      <sz val="9"/>
      <color rgb="FF000000"/>
      <name val="宋体"/>
      <family val="3"/>
      <charset val="134"/>
    </font>
    <font>
      <sz val="9"/>
      <color theme="1"/>
      <name val="Times New Roman"/>
      <family val="1"/>
    </font>
    <font>
      <sz val="9"/>
      <color rgb="FF000000"/>
      <name val="SimSun"/>
      <charset val="134"/>
    </font>
    <font>
      <sz val="9"/>
      <color rgb="FF000000"/>
      <name val="宋体"/>
      <family val="3"/>
      <charset val="134"/>
      <scheme val="minor"/>
    </font>
    <font>
      <sz val="11"/>
      <color rgb="FFFF0000"/>
      <name val="宋体"/>
      <family val="3"/>
      <charset val="134"/>
      <scheme val="minor"/>
    </font>
    <font>
      <b/>
      <sz val="16"/>
      <color indexed="8"/>
      <name val="宋体"/>
      <family val="3"/>
      <charset val="134"/>
      <scheme val="minor"/>
    </font>
    <font>
      <b/>
      <sz val="16"/>
      <name val="宋体"/>
      <family val="3"/>
      <charset val="134"/>
    </font>
    <font>
      <b/>
      <sz val="13"/>
      <name val="宋体"/>
      <family val="3"/>
      <charset val="134"/>
    </font>
    <font>
      <b/>
      <sz val="13"/>
      <color indexed="8"/>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right style="thin">
        <color rgb="FF000000"/>
      </right>
      <top style="thin">
        <color rgb="FF000000"/>
      </top>
      <bottom style="thin">
        <color rgb="FF000000"/>
      </bottom>
      <diagonal/>
    </border>
    <border>
      <left style="thin">
        <color rgb="FFFFFF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FFFFFF"/>
      </left>
      <right style="thin">
        <color rgb="FF000000"/>
      </right>
      <top style="thin">
        <color rgb="FF000000"/>
      </top>
      <bottom style="thin">
        <color rgb="FF000000"/>
      </bottom>
      <diagonal/>
    </border>
    <border>
      <left style="thin">
        <color rgb="FF92D050"/>
      </left>
      <right style="thin">
        <color rgb="FF000000"/>
      </right>
      <top style="thin">
        <color rgb="FF000000"/>
      </top>
      <bottom style="thin">
        <color rgb="FF000000"/>
      </bottom>
      <diagonal/>
    </border>
    <border>
      <left style="thin">
        <color rgb="FF4F81BD"/>
      </left>
      <right style="thin">
        <color rgb="FF000000"/>
      </right>
      <top style="thin">
        <color rgb="FF000000"/>
      </top>
      <bottom style="thin">
        <color rgb="FF000000"/>
      </bottom>
      <diagonal/>
    </border>
    <border>
      <left style="thin">
        <color rgb="FF4F81BD"/>
      </left>
      <right style="thin">
        <color rgb="FF4F81BD"/>
      </right>
      <top style="thin">
        <color rgb="FF4F81BD"/>
      </top>
      <bottom style="thin">
        <color rgb="FF4F81BD"/>
      </bottom>
      <diagonal/>
    </border>
    <border>
      <left style="thin">
        <color rgb="FF000000"/>
      </left>
      <right style="thin">
        <color rgb="FF4F81BD"/>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FFFFFF"/>
      </right>
      <top style="thin">
        <color rgb="FF000000"/>
      </top>
      <bottom style="thin">
        <color rgb="FF000000"/>
      </bottom>
      <diagonal/>
    </border>
    <border>
      <left style="thin">
        <color rgb="FF000000"/>
      </left>
      <right style="thin">
        <color rgb="FFFFFF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5" fillId="0" borderId="0">
      <alignment vertical="center"/>
    </xf>
  </cellStyleXfs>
  <cellXfs count="322">
    <xf numFmtId="0" fontId="0" fillId="0" borderId="0" xfId="0" applyFont="1">
      <alignment vertical="center"/>
    </xf>
    <xf numFmtId="49" fontId="1" fillId="0" borderId="1" xfId="0" applyNumberFormat="1" applyFont="1" applyBorder="1" applyAlignment="1">
      <alignment horizontal="center" vertical="center"/>
    </xf>
    <xf numFmtId="0" fontId="1" fillId="0" borderId="0" xfId="0" applyNumberFormat="1" applyFont="1" applyAlignment="1">
      <alignment horizontal="center" vertical="center"/>
    </xf>
    <xf numFmtId="0" fontId="1" fillId="0" borderId="3" xfId="0" applyNumberFormat="1" applyFont="1" applyBorder="1" applyAlignment="1">
      <alignment horizontal="center" vertical="center"/>
    </xf>
    <xf numFmtId="10" fontId="1" fillId="0" borderId="3"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0" xfId="0" applyNumberFormat="1" applyFont="1" applyAlignment="1">
      <alignment horizontal="center"/>
    </xf>
    <xf numFmtId="49" fontId="1" fillId="0" borderId="3" xfId="0" applyNumberFormat="1" applyFont="1" applyBorder="1" applyAlignment="1">
      <alignment horizontal="center" vertical="center" wrapText="1"/>
    </xf>
    <xf numFmtId="0" fontId="1" fillId="0" borderId="3" xfId="0" applyNumberFormat="1" applyFont="1" applyBorder="1" applyAlignment="1">
      <alignment horizontal="left"/>
    </xf>
    <xf numFmtId="49" fontId="1" fillId="0" borderId="5" xfId="0" applyNumberFormat="1"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1" fillId="0" borderId="6" xfId="0" applyNumberFormat="1" applyFont="1" applyFill="1" applyBorder="1" applyAlignment="1">
      <alignment horizontal="center" vertical="center"/>
    </xf>
    <xf numFmtId="0" fontId="1" fillId="3" borderId="5" xfId="0" applyNumberFormat="1" applyFont="1" applyFill="1" applyBorder="1" applyAlignment="1">
      <alignment horizontal="center" vertical="center"/>
    </xf>
    <xf numFmtId="0" fontId="1" fillId="3" borderId="6" xfId="0" applyNumberFormat="1" applyFont="1" applyFill="1" applyBorder="1" applyAlignment="1">
      <alignment horizontal="center" vertical="center" wrapText="1"/>
    </xf>
    <xf numFmtId="0" fontId="1" fillId="3" borderId="6" xfId="0" applyNumberFormat="1" applyFont="1" applyFill="1" applyBorder="1" applyAlignment="1">
      <alignment horizontal="center" vertical="center"/>
    </xf>
    <xf numFmtId="0" fontId="0" fillId="0" borderId="0" xfId="0" applyFont="1" applyAlignment="1">
      <alignment vertical="center" wrapText="1"/>
    </xf>
    <xf numFmtId="0" fontId="1" fillId="3" borderId="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0" fontId="1" fillId="3" borderId="8"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Alignment="1">
      <alignment horizontal="center" wrapText="1"/>
    </xf>
    <xf numFmtId="0" fontId="1" fillId="3" borderId="5"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xf>
    <xf numFmtId="0" fontId="1" fillId="0" borderId="6" xfId="0" applyNumberFormat="1" applyFont="1" applyFill="1" applyBorder="1" applyAlignment="1">
      <alignment horizontal="center" vertical="center" wrapText="1"/>
    </xf>
    <xf numFmtId="10" fontId="1" fillId="3" borderId="3"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0" fontId="1" fillId="0" borderId="1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0" fontId="1" fillId="0" borderId="0" xfId="0" applyNumberFormat="1" applyFont="1" applyAlignment="1">
      <alignment horizontal="center"/>
    </xf>
    <xf numFmtId="49" fontId="1" fillId="0" borderId="5" xfId="0" applyNumberFormat="1" applyFont="1" applyBorder="1" applyAlignment="1">
      <alignment horizontal="center" vertical="center" wrapText="1"/>
    </xf>
    <xf numFmtId="0" fontId="1" fillId="0" borderId="12"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Alignment="1">
      <alignment horizontal="left"/>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3" borderId="14" xfId="0" applyNumberFormat="1" applyFont="1" applyFill="1" applyBorder="1" applyAlignment="1">
      <alignment horizontal="center" vertical="center" wrapText="1"/>
    </xf>
    <xf numFmtId="0" fontId="1" fillId="3" borderId="14" xfId="0" applyNumberFormat="1"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NumberFormat="1" applyFont="1" applyAlignment="1">
      <alignment horizontal="center"/>
    </xf>
    <xf numFmtId="0" fontId="1" fillId="0" borderId="13" xfId="0" applyNumberFormat="1" applyFont="1" applyBorder="1" applyAlignment="1">
      <alignment horizontal="center" vertical="center" wrapText="1"/>
    </xf>
    <xf numFmtId="0" fontId="1" fillId="3" borderId="3" xfId="0" quotePrefix="1" applyNumberFormat="1" applyFont="1" applyFill="1" applyBorder="1" applyAlignment="1">
      <alignment horizontal="center" vertical="center" wrapText="1"/>
    </xf>
    <xf numFmtId="0" fontId="1" fillId="0" borderId="3" xfId="0" quotePrefix="1" applyNumberFormat="1" applyFont="1" applyBorder="1" applyAlignment="1">
      <alignment horizontal="center" vertical="center" wrapText="1"/>
    </xf>
    <xf numFmtId="0" fontId="1" fillId="0" borderId="3" xfId="0" quotePrefix="1" applyNumberFormat="1" applyFont="1" applyFill="1" applyBorder="1" applyAlignment="1">
      <alignment horizontal="center" vertical="center" wrapText="1"/>
    </xf>
    <xf numFmtId="0" fontId="1" fillId="0" borderId="11" xfId="0" quotePrefix="1" applyNumberFormat="1" applyFont="1" applyFill="1" applyBorder="1" applyAlignment="1">
      <alignment horizontal="center" vertical="center" wrapText="1"/>
    </xf>
    <xf numFmtId="0" fontId="1" fillId="3" borderId="5" xfId="0" quotePrefix="1" applyNumberFormat="1" applyFont="1" applyFill="1" applyBorder="1" applyAlignment="1">
      <alignment horizontal="center" vertical="center"/>
    </xf>
    <xf numFmtId="0" fontId="1" fillId="0" borderId="3"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5" xfId="0" applyNumberFormat="1" applyFont="1" applyBorder="1" applyAlignment="1">
      <alignment horizontal="center" vertical="center"/>
    </xf>
    <xf numFmtId="10" fontId="9" fillId="0" borderId="3" xfId="0" applyNumberFormat="1" applyFont="1" applyBorder="1" applyAlignment="1">
      <alignment horizontal="center" vertical="center"/>
    </xf>
    <xf numFmtId="0" fontId="0" fillId="0" borderId="6" xfId="0" applyFill="1" applyBorder="1" applyAlignment="1">
      <alignment horizontal="center" vertical="center"/>
    </xf>
    <xf numFmtId="0" fontId="10" fillId="0" borderId="6" xfId="0" applyFont="1" applyFill="1" applyBorder="1" applyAlignment="1">
      <alignment horizontal="center" vertical="center"/>
    </xf>
    <xf numFmtId="49" fontId="11" fillId="0" borderId="6" xfId="0" applyNumberFormat="1" applyFont="1" applyFill="1" applyBorder="1" applyAlignment="1">
      <alignment horizontal="center" vertical="center"/>
    </xf>
    <xf numFmtId="10" fontId="11" fillId="0" borderId="6" xfId="0" applyNumberFormat="1" applyFont="1" applyFill="1" applyBorder="1" applyAlignment="1">
      <alignment horizontal="center" vertical="center"/>
    </xf>
    <xf numFmtId="49" fontId="11" fillId="0" borderId="16"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0" fontId="10" fillId="0" borderId="17" xfId="0" applyFont="1" applyFill="1" applyBorder="1" applyAlignment="1">
      <alignment horizontal="center" vertical="center"/>
    </xf>
    <xf numFmtId="0" fontId="12" fillId="0" borderId="6" xfId="0" applyFont="1" applyFill="1" applyBorder="1" applyAlignment="1">
      <alignment horizontal="center" vertical="center" wrapText="1"/>
    </xf>
    <xf numFmtId="0" fontId="0" fillId="0" borderId="6" xfId="0" applyFill="1" applyBorder="1" applyAlignment="1">
      <alignment horizontal="left"/>
    </xf>
    <xf numFmtId="0" fontId="12" fillId="4" borderId="6" xfId="0" applyFont="1" applyFill="1" applyBorder="1" applyAlignment="1">
      <alignment horizontal="left" vertical="center" wrapText="1"/>
    </xf>
    <xf numFmtId="49" fontId="11" fillId="0" borderId="6" xfId="0" applyNumberFormat="1" applyFont="1" applyFill="1" applyBorder="1" applyAlignment="1">
      <alignment horizontal="center" vertical="center" wrapText="1"/>
    </xf>
    <xf numFmtId="10" fontId="11" fillId="0" borderId="6" xfId="0" applyNumberFormat="1" applyFont="1" applyFill="1" applyBorder="1" applyAlignment="1">
      <alignment horizontal="center" vertical="center" wrapText="1"/>
    </xf>
    <xf numFmtId="10" fontId="13" fillId="0" borderId="6" xfId="0" applyNumberFormat="1" applyFont="1" applyBorder="1" applyAlignment="1">
      <alignment horizontal="center" vertical="center" wrapText="1"/>
    </xf>
    <xf numFmtId="49" fontId="11" fillId="0" borderId="6" xfId="0" applyNumberFormat="1" applyFont="1" applyFill="1" applyBorder="1" applyAlignment="1" applyProtection="1">
      <alignment horizontal="center" vertical="center" wrapText="1"/>
    </xf>
    <xf numFmtId="0" fontId="10" fillId="0" borderId="6"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12" fontId="11"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10" fontId="10" fillId="0" borderId="6" xfId="0" applyNumberFormat="1" applyFont="1" applyFill="1" applyBorder="1" applyAlignment="1">
      <alignment horizontal="center" vertical="center" wrapText="1"/>
    </xf>
    <xf numFmtId="49" fontId="10" fillId="4" borderId="6" xfId="0" applyNumberFormat="1" applyFont="1" applyFill="1" applyBorder="1" applyAlignment="1">
      <alignment horizontal="center" vertical="center" wrapText="1"/>
    </xf>
    <xf numFmtId="10" fontId="10" fillId="4" borderId="6"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49" fontId="9" fillId="0" borderId="6" xfId="0" quotePrefix="1"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3"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3"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5" xfId="0" applyNumberFormat="1" applyFont="1" applyBorder="1" applyAlignment="1">
      <alignment horizontal="center" vertical="center"/>
    </xf>
    <xf numFmtId="49" fontId="9" fillId="0" borderId="0" xfId="0" applyNumberFormat="1" applyFont="1" applyAlignment="1">
      <alignment horizontal="center" vertical="center"/>
    </xf>
    <xf numFmtId="49" fontId="1" fillId="0" borderId="0" xfId="0" applyNumberFormat="1" applyFont="1" applyAlignment="1">
      <alignment horizontal="center" vertical="center"/>
    </xf>
    <xf numFmtId="0" fontId="9" fillId="0" borderId="1" xfId="0" applyNumberFormat="1" applyFont="1" applyBorder="1" applyAlignment="1">
      <alignment horizontal="center" vertical="center"/>
    </xf>
    <xf numFmtId="0" fontId="9" fillId="0" borderId="3" xfId="0" applyNumberFormat="1" applyFont="1" applyBorder="1" applyAlignment="1">
      <alignment horizontal="center" vertical="center" wrapText="1"/>
    </xf>
    <xf numFmtId="0" fontId="9" fillId="0" borderId="5" xfId="0" applyNumberFormat="1" applyFont="1" applyBorder="1" applyAlignment="1">
      <alignment horizontal="center" vertical="center"/>
    </xf>
    <xf numFmtId="0" fontId="1" fillId="0" borderId="3" xfId="0" applyNumberFormat="1"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4" borderId="3" xfId="0" applyNumberFormat="1" applyFont="1" applyFill="1" applyBorder="1" applyAlignment="1">
      <alignment horizontal="center" vertical="center"/>
    </xf>
    <xf numFmtId="0" fontId="9" fillId="4" borderId="1"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0" fontId="9" fillId="4" borderId="3" xfId="0" applyNumberFormat="1" applyFont="1" applyFill="1" applyBorder="1" applyAlignment="1">
      <alignment horizontal="center" vertical="center" wrapText="1"/>
    </xf>
    <xf numFmtId="0" fontId="9" fillId="4" borderId="5" xfId="0" applyNumberFormat="1" applyFont="1" applyFill="1" applyBorder="1" applyAlignment="1">
      <alignment horizontal="center" vertical="center"/>
    </xf>
    <xf numFmtId="0" fontId="9" fillId="4" borderId="1" xfId="0" applyFont="1" applyFill="1" applyBorder="1" applyAlignment="1">
      <alignment horizontal="center" vertical="center"/>
    </xf>
    <xf numFmtId="49" fontId="9" fillId="0" borderId="3" xfId="0" applyNumberFormat="1" applyFont="1" applyBorder="1" applyAlignment="1">
      <alignment horizontal="center" vertical="center" wrapText="1"/>
    </xf>
    <xf numFmtId="13" fontId="1" fillId="0" borderId="3" xfId="0" applyNumberFormat="1" applyFont="1" applyBorder="1" applyAlignment="1">
      <alignment horizontal="center" vertical="center"/>
    </xf>
    <xf numFmtId="13" fontId="1" fillId="0" borderId="3" xfId="0" applyNumberFormat="1" applyFont="1" applyBorder="1" applyAlignment="1">
      <alignment horizontal="center" vertical="center" wrapText="1"/>
    </xf>
    <xf numFmtId="0" fontId="1" fillId="0" borderId="6" xfId="0" applyFont="1" applyBorder="1" applyAlignment="1">
      <alignment horizontal="center" vertical="center"/>
    </xf>
    <xf numFmtId="0" fontId="9" fillId="0" borderId="7" xfId="0" applyNumberFormat="1" applyFont="1" applyBorder="1" applyAlignment="1">
      <alignment horizontal="center" vertical="center"/>
    </xf>
    <xf numFmtId="49" fontId="1" fillId="0" borderId="6" xfId="0" applyNumberFormat="1" applyFont="1" applyBorder="1" applyAlignment="1">
      <alignment horizontal="center" vertical="center"/>
    </xf>
    <xf numFmtId="10" fontId="1" fillId="0" borderId="6" xfId="0" applyNumberFormat="1" applyFont="1" applyBorder="1" applyAlignment="1">
      <alignment horizontal="center" vertical="center"/>
    </xf>
    <xf numFmtId="0" fontId="1" fillId="0" borderId="6" xfId="0" applyNumberFormat="1" applyFont="1" applyBorder="1" applyAlignment="1">
      <alignment horizontal="center" vertical="center"/>
    </xf>
    <xf numFmtId="0" fontId="9" fillId="0" borderId="6" xfId="0" applyNumberFormat="1" applyFont="1" applyBorder="1" applyAlignment="1">
      <alignment horizontal="center" vertical="center"/>
    </xf>
    <xf numFmtId="49" fontId="11" fillId="4" borderId="6"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10" fontId="11" fillId="4" borderId="6" xfId="0" applyNumberFormat="1" applyFont="1" applyFill="1" applyBorder="1" applyAlignment="1">
      <alignment horizontal="center" vertical="center"/>
    </xf>
    <xf numFmtId="49" fontId="11" fillId="4" borderId="7"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10" fontId="10" fillId="0" borderId="6" xfId="0" applyNumberFormat="1" applyFont="1" applyFill="1" applyBorder="1" applyAlignment="1">
      <alignment horizontal="center" vertical="center"/>
    </xf>
    <xf numFmtId="10" fontId="10" fillId="0" borderId="6" xfId="0" applyNumberFormat="1" applyFont="1" applyBorder="1" applyAlignment="1">
      <alignment horizontal="center" vertical="center"/>
    </xf>
    <xf numFmtId="49" fontId="10" fillId="0" borderId="6" xfId="0" quotePrefix="1" applyNumberFormat="1" applyFont="1" applyFill="1" applyBorder="1" applyAlignment="1">
      <alignment horizontal="center" vertical="center"/>
    </xf>
    <xf numFmtId="49" fontId="14" fillId="0" borderId="6" xfId="0" applyNumberFormat="1" applyFont="1" applyFill="1" applyBorder="1" applyAlignment="1">
      <alignment horizontal="center" vertical="center"/>
    </xf>
    <xf numFmtId="49" fontId="14" fillId="0" borderId="6" xfId="0" quotePrefix="1" applyNumberFormat="1" applyFont="1" applyFill="1" applyBorder="1" applyAlignment="1">
      <alignment horizontal="center" vertical="center"/>
    </xf>
    <xf numFmtId="0" fontId="14" fillId="0" borderId="6" xfId="0" applyFont="1" applyFill="1" applyBorder="1" applyAlignment="1">
      <alignment horizontal="center" vertical="center"/>
    </xf>
    <xf numFmtId="176" fontId="14" fillId="4" borderId="6" xfId="0" applyNumberFormat="1" applyFont="1" applyFill="1" applyBorder="1" applyAlignment="1">
      <alignment horizontal="center" vertical="center" wrapText="1"/>
    </xf>
    <xf numFmtId="0" fontId="14" fillId="0" borderId="6" xfId="0" quotePrefix="1" applyFont="1" applyFill="1" applyBorder="1" applyAlignment="1">
      <alignment horizontal="center" vertical="center"/>
    </xf>
    <xf numFmtId="0" fontId="0" fillId="0" borderId="0" xfId="0" applyFill="1" applyAlignment="1"/>
    <xf numFmtId="0" fontId="0" fillId="0" borderId="0" xfId="0" applyFill="1" applyAlignment="1">
      <alignment horizontal="left"/>
    </xf>
    <xf numFmtId="0" fontId="14" fillId="0" borderId="6" xfId="0" applyNumberFormat="1" applyFont="1" applyFill="1" applyBorder="1" applyAlignment="1">
      <alignment horizontal="center" vertical="center"/>
    </xf>
    <xf numFmtId="13" fontId="17" fillId="0" borderId="3" xfId="0" applyNumberFormat="1" applyFont="1" applyBorder="1" applyAlignment="1">
      <alignment horizontal="center" vertical="center"/>
    </xf>
    <xf numFmtId="13" fontId="8" fillId="0" borderId="3"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8" fillId="0" borderId="1"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0" fontId="20" fillId="0" borderId="3" xfId="0" applyNumberFormat="1" applyFont="1" applyBorder="1" applyAlignment="1">
      <alignment horizontal="center" vertical="center" wrapText="1"/>
    </xf>
    <xf numFmtId="0" fontId="21" fillId="0" borderId="0" xfId="0" applyFont="1" applyAlignment="1">
      <alignment horizontal="center" vertical="center"/>
    </xf>
    <xf numFmtId="49" fontId="1" fillId="0" borderId="13"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0" fontId="1" fillId="0" borderId="20" xfId="0" applyNumberFormat="1" applyFont="1" applyBorder="1" applyAlignment="1">
      <alignment horizontal="center" vertical="center" wrapText="1"/>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23"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9" fillId="0" borderId="5" xfId="0" applyFont="1" applyBorder="1" applyAlignment="1">
      <alignment horizontal="center" vertical="center"/>
    </xf>
    <xf numFmtId="0" fontId="9" fillId="0" borderId="6" xfId="0" applyFont="1" applyFill="1" applyBorder="1" applyAlignment="1">
      <alignment horizontal="center" vertical="center"/>
    </xf>
    <xf numFmtId="10" fontId="9" fillId="0" borderId="6" xfId="0" applyNumberFormat="1" applyFont="1" applyFill="1" applyBorder="1" applyAlignment="1">
      <alignment horizontal="center" vertical="center"/>
    </xf>
    <xf numFmtId="0" fontId="24" fillId="0" borderId="3" xfId="0" applyNumberFormat="1" applyFont="1" applyBorder="1" applyAlignment="1">
      <alignment horizontal="center" vertical="center" wrapText="1"/>
    </xf>
    <xf numFmtId="0" fontId="8" fillId="0" borderId="5" xfId="0" applyNumberFormat="1" applyFont="1" applyBorder="1" applyAlignment="1">
      <alignment horizontal="center" vertical="center"/>
    </xf>
    <xf numFmtId="0" fontId="25" fillId="0" borderId="6" xfId="0" applyFont="1" applyFill="1" applyBorder="1" applyAlignment="1">
      <alignment horizontal="center" vertical="center"/>
    </xf>
    <xf numFmtId="0" fontId="14" fillId="4" borderId="6" xfId="0" applyFont="1" applyFill="1" applyBorder="1" applyAlignment="1">
      <alignment horizontal="center" vertical="center"/>
    </xf>
    <xf numFmtId="49" fontId="1" fillId="4" borderId="6" xfId="1" applyNumberFormat="1"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1" applyNumberFormat="1" applyFont="1" applyFill="1" applyBorder="1" applyAlignment="1">
      <alignment horizontal="center" vertical="center" wrapText="1"/>
    </xf>
    <xf numFmtId="49" fontId="14" fillId="4" borderId="16" xfId="0" applyNumberFormat="1" applyFont="1" applyFill="1" applyBorder="1" applyAlignment="1">
      <alignment horizontal="center" vertical="center"/>
    </xf>
    <xf numFmtId="49" fontId="14" fillId="4" borderId="6" xfId="0" applyNumberFormat="1" applyFont="1" applyFill="1" applyBorder="1" applyAlignment="1">
      <alignment horizontal="center" vertical="center"/>
    </xf>
    <xf numFmtId="9" fontId="11" fillId="4" borderId="6" xfId="0" applyNumberFormat="1" applyFont="1" applyFill="1" applyBorder="1" applyAlignment="1">
      <alignment horizontal="center" vertical="center"/>
    </xf>
    <xf numFmtId="0" fontId="14" fillId="4" borderId="7" xfId="0" applyFont="1" applyFill="1" applyBorder="1" applyAlignment="1">
      <alignment horizontal="center" vertical="center"/>
    </xf>
    <xf numFmtId="0" fontId="25" fillId="4" borderId="6" xfId="0" applyFont="1" applyFill="1" applyBorder="1" applyAlignment="1">
      <alignment horizontal="center" vertical="center"/>
    </xf>
    <xf numFmtId="0" fontId="14" fillId="4" borderId="6" xfId="0" quotePrefix="1" applyFont="1" applyFill="1" applyBorder="1" applyAlignment="1">
      <alignment horizontal="center" vertical="center"/>
    </xf>
    <xf numFmtId="10" fontId="14" fillId="4" borderId="6" xfId="0" applyNumberFormat="1" applyFont="1" applyFill="1" applyBorder="1" applyAlignment="1">
      <alignment horizontal="center" vertical="center"/>
    </xf>
    <xf numFmtId="10" fontId="25" fillId="4" borderId="6" xfId="0" applyNumberFormat="1" applyFont="1" applyFill="1" applyBorder="1" applyAlignment="1">
      <alignment horizontal="center" vertical="center"/>
    </xf>
    <xf numFmtId="0" fontId="25" fillId="4" borderId="7" xfId="0" applyFont="1" applyFill="1" applyBorder="1" applyAlignment="1">
      <alignment horizontal="center" vertical="center"/>
    </xf>
    <xf numFmtId="49" fontId="25" fillId="0" borderId="6" xfId="0" applyNumberFormat="1" applyFont="1" applyFill="1" applyBorder="1" applyAlignment="1">
      <alignment horizontal="center" vertical="center"/>
    </xf>
    <xf numFmtId="49" fontId="25" fillId="0" borderId="16" xfId="0" applyNumberFormat="1" applyFont="1" applyFill="1" applyBorder="1" applyAlignment="1">
      <alignment horizontal="center" vertical="center"/>
    </xf>
    <xf numFmtId="10" fontId="25" fillId="0" borderId="6" xfId="0" applyNumberFormat="1" applyFont="1" applyFill="1" applyBorder="1" applyAlignment="1">
      <alignment horizontal="center" vertical="center"/>
    </xf>
    <xf numFmtId="177" fontId="25" fillId="0" borderId="6" xfId="0" applyNumberFormat="1" applyFont="1" applyBorder="1" applyAlignment="1">
      <alignment horizontal="center" vertical="center"/>
    </xf>
    <xf numFmtId="10" fontId="14" fillId="0" borderId="6" xfId="0" applyNumberFormat="1" applyFont="1" applyFill="1" applyBorder="1" applyAlignment="1">
      <alignment horizontal="center" vertical="center"/>
    </xf>
    <xf numFmtId="0" fontId="14" fillId="0" borderId="16" xfId="0" applyFont="1" applyFill="1" applyBorder="1" applyAlignment="1">
      <alignment horizontal="center" vertical="center"/>
    </xf>
    <xf numFmtId="0" fontId="14" fillId="0" borderId="7" xfId="0" applyFont="1" applyFill="1" applyBorder="1" applyAlignment="1">
      <alignment horizontal="center" vertical="center"/>
    </xf>
    <xf numFmtId="0" fontId="19" fillId="0" borderId="3"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10" fontId="26" fillId="0" borderId="3" xfId="0" applyNumberFormat="1" applyFont="1" applyBorder="1" applyAlignment="1">
      <alignment horizontal="center" vertical="center" wrapText="1"/>
    </xf>
    <xf numFmtId="0" fontId="27" fillId="0" borderId="3" xfId="0" applyNumberFormat="1" applyFont="1" applyBorder="1" applyAlignment="1">
      <alignment horizontal="center" vertical="center" wrapText="1"/>
    </xf>
    <xf numFmtId="0" fontId="1" fillId="0" borderId="6" xfId="0" applyNumberFormat="1" applyFont="1" applyBorder="1" applyAlignment="1">
      <alignment horizontal="left" vertical="center"/>
    </xf>
    <xf numFmtId="0" fontId="10" fillId="4" borderId="6" xfId="0" applyFont="1" applyFill="1" applyBorder="1" applyAlignment="1">
      <alignment horizontal="center" vertical="center"/>
    </xf>
    <xf numFmtId="0" fontId="1" fillId="4" borderId="6" xfId="1" applyNumberFormat="1" applyFont="1" applyFill="1" applyBorder="1" applyAlignment="1">
      <alignment horizontal="center" vertical="center" wrapText="1"/>
    </xf>
    <xf numFmtId="0" fontId="1" fillId="4" borderId="6" xfId="0" applyFont="1" applyFill="1" applyBorder="1" applyAlignment="1">
      <alignment horizontal="center" vertical="center"/>
    </xf>
    <xf numFmtId="49" fontId="1" fillId="4" borderId="6" xfId="0" applyNumberFormat="1" applyFont="1" applyFill="1" applyBorder="1" applyAlignment="1">
      <alignment horizontal="center" vertical="center"/>
    </xf>
    <xf numFmtId="9" fontId="14" fillId="4" borderId="6" xfId="0" applyNumberFormat="1" applyFont="1" applyFill="1" applyBorder="1" applyAlignment="1">
      <alignment horizontal="center" vertical="center"/>
    </xf>
    <xf numFmtId="0" fontId="28" fillId="4" borderId="6" xfId="0" applyFont="1" applyFill="1" applyBorder="1" applyAlignment="1">
      <alignment horizontal="center" vertical="center"/>
    </xf>
    <xf numFmtId="177" fontId="25" fillId="0" borderId="0" xfId="0" applyNumberFormat="1" applyFont="1" applyBorder="1" applyAlignment="1">
      <alignment horizontal="center" vertical="center"/>
    </xf>
    <xf numFmtId="49" fontId="1" fillId="0" borderId="16" xfId="0" applyNumberFormat="1" applyFont="1" applyFill="1" applyBorder="1" applyAlignment="1">
      <alignment horizontal="center" vertical="center" wrapText="1"/>
    </xf>
    <xf numFmtId="49" fontId="1" fillId="0" borderId="16" xfId="1" applyNumberFormat="1" applyFont="1" applyFill="1" applyBorder="1" applyAlignment="1" applyProtection="1">
      <alignment horizontal="center" vertical="center" wrapText="1"/>
    </xf>
    <xf numFmtId="49" fontId="9" fillId="0" borderId="16" xfId="0" applyNumberFormat="1" applyFont="1" applyFill="1" applyBorder="1" applyAlignment="1">
      <alignment horizontal="center" vertical="center" wrapText="1"/>
    </xf>
    <xf numFmtId="0" fontId="25" fillId="0" borderId="7" xfId="0" applyFont="1" applyFill="1" applyBorder="1" applyAlignment="1">
      <alignment horizontal="center" vertical="center"/>
    </xf>
    <xf numFmtId="0" fontId="9" fillId="0" borderId="16" xfId="0" applyFont="1" applyFill="1" applyBorder="1" applyAlignment="1">
      <alignment horizontal="center" vertical="center" wrapText="1"/>
    </xf>
    <xf numFmtId="178" fontId="1" fillId="0" borderId="16" xfId="0" applyNumberFormat="1" applyFont="1" applyFill="1" applyBorder="1" applyAlignment="1">
      <alignment horizontal="center" vertical="center" wrapText="1"/>
    </xf>
    <xf numFmtId="0" fontId="25" fillId="0" borderId="16" xfId="0" applyFont="1" applyFill="1" applyBorder="1" applyAlignment="1">
      <alignment horizontal="center" vertical="center"/>
    </xf>
    <xf numFmtId="1" fontId="14" fillId="0" borderId="6" xfId="0" applyNumberFormat="1" applyFont="1" applyFill="1" applyBorder="1" applyAlignment="1">
      <alignment horizontal="center" vertical="center"/>
    </xf>
    <xf numFmtId="0" fontId="18" fillId="0" borderId="5" xfId="0" applyNumberFormat="1" applyFont="1" applyBorder="1" applyAlignment="1">
      <alignment horizontal="center" vertical="center" wrapText="1"/>
    </xf>
    <xf numFmtId="0" fontId="18" fillId="0" borderId="6" xfId="0" applyNumberFormat="1" applyFont="1" applyBorder="1" applyAlignment="1">
      <alignment horizontal="center" vertical="center" wrapText="1"/>
    </xf>
    <xf numFmtId="0" fontId="20" fillId="0" borderId="6" xfId="0" applyNumberFormat="1" applyFont="1" applyBorder="1" applyAlignment="1">
      <alignment horizontal="center" vertical="center" wrapText="1"/>
    </xf>
    <xf numFmtId="0" fontId="25" fillId="0" borderId="0" xfId="0" applyFont="1">
      <alignment vertical="center"/>
    </xf>
    <xf numFmtId="0" fontId="25" fillId="0" borderId="0" xfId="0" applyFont="1" applyFill="1">
      <alignment vertical="center"/>
    </xf>
    <xf numFmtId="49" fontId="25" fillId="0" borderId="6" xfId="0" quotePrefix="1" applyNumberFormat="1" applyFont="1" applyFill="1" applyBorder="1" applyAlignment="1">
      <alignment horizontal="center" vertical="center"/>
    </xf>
    <xf numFmtId="0" fontId="14" fillId="0" borderId="6" xfId="0" applyFont="1" applyFill="1" applyBorder="1" applyAlignment="1">
      <alignment horizontal="center" vertical="center" wrapText="1"/>
    </xf>
    <xf numFmtId="0" fontId="14" fillId="4" borderId="18" xfId="0" applyFont="1" applyFill="1" applyBorder="1" applyAlignment="1">
      <alignment horizontal="center" vertical="center"/>
    </xf>
    <xf numFmtId="0" fontId="14" fillId="4" borderId="6" xfId="0" applyFont="1" applyFill="1" applyBorder="1" applyAlignment="1">
      <alignment horizontal="center" vertical="center" wrapText="1"/>
    </xf>
    <xf numFmtId="0" fontId="29" fillId="3" borderId="3" xfId="0" applyNumberFormat="1" applyFont="1" applyFill="1" applyBorder="1" applyAlignment="1">
      <alignment horizontal="center" vertical="center" wrapText="1"/>
    </xf>
    <xf numFmtId="49" fontId="30"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25" fillId="0" borderId="6" xfId="0" applyFont="1" applyFill="1" applyBorder="1" applyAlignment="1">
      <alignment horizontal="left" vertical="center"/>
    </xf>
    <xf numFmtId="0" fontId="25" fillId="0" borderId="6" xfId="0" quotePrefix="1" applyFont="1" applyFill="1" applyBorder="1" applyAlignment="1">
      <alignment horizontal="center" vertical="center"/>
    </xf>
    <xf numFmtId="0" fontId="19" fillId="0" borderId="6"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13" fontId="9" fillId="0" borderId="3" xfId="0" applyNumberFormat="1" applyFont="1" applyBorder="1" applyAlignment="1">
      <alignment horizontal="center" vertical="center" wrapText="1"/>
    </xf>
    <xf numFmtId="0" fontId="9" fillId="0" borderId="6" xfId="0" applyNumberFormat="1" applyFont="1" applyBorder="1" applyAlignment="1">
      <alignment horizontal="left" vertical="center"/>
    </xf>
    <xf numFmtId="49" fontId="9" fillId="0" borderId="13" xfId="0" applyNumberFormat="1" applyFont="1" applyBorder="1" applyAlignment="1">
      <alignment horizontal="center" vertical="center"/>
    </xf>
    <xf numFmtId="49" fontId="9" fillId="0" borderId="13" xfId="0" applyNumberFormat="1" applyFont="1" applyBorder="1" applyAlignment="1">
      <alignment horizontal="center" vertical="center" wrapText="1"/>
    </xf>
    <xf numFmtId="10" fontId="1" fillId="0" borderId="13"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19" xfId="0" applyNumberFormat="1"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25" fillId="0" borderId="6" xfId="0" applyFont="1" applyFill="1" applyBorder="1" applyAlignment="1">
      <alignment horizontal="center" vertical="center" wrapText="1"/>
    </xf>
    <xf numFmtId="0" fontId="25" fillId="0" borderId="6" xfId="0" applyFont="1" applyFill="1" applyBorder="1" applyAlignment="1">
      <alignment horizontal="left" vertical="center" wrapText="1"/>
    </xf>
    <xf numFmtId="49" fontId="25" fillId="0" borderId="6" xfId="0" applyNumberFormat="1" applyFont="1" applyFill="1" applyBorder="1" applyAlignment="1">
      <alignment horizontal="center" vertical="center" wrapText="1"/>
    </xf>
    <xf numFmtId="0" fontId="25" fillId="0" borderId="6" xfId="0" quotePrefix="1" applyFont="1" applyFill="1" applyBorder="1" applyAlignment="1">
      <alignment horizontal="center" vertical="center" wrapText="1"/>
    </xf>
    <xf numFmtId="0" fontId="25" fillId="0" borderId="0" xfId="0" applyFont="1" applyFill="1" applyAlignment="1">
      <alignment vertical="center"/>
    </xf>
    <xf numFmtId="0" fontId="25" fillId="0" borderId="0" xfId="0" applyFont="1" applyFill="1" applyAlignment="1">
      <alignment horizontal="center" vertical="center"/>
    </xf>
    <xf numFmtId="0" fontId="25" fillId="0" borderId="6" xfId="0" applyNumberFormat="1" applyFont="1" applyFill="1" applyBorder="1" applyAlignment="1">
      <alignment horizontal="center" vertical="center"/>
    </xf>
    <xf numFmtId="13" fontId="25" fillId="0" borderId="6" xfId="0" applyNumberFormat="1" applyFont="1" applyFill="1" applyBorder="1" applyAlignment="1">
      <alignment horizontal="center" vertical="center"/>
    </xf>
    <xf numFmtId="49" fontId="17" fillId="0" borderId="3" xfId="0" applyNumberFormat="1" applyFont="1" applyBorder="1" applyAlignment="1">
      <alignment horizontal="center" vertical="center"/>
    </xf>
    <xf numFmtId="10" fontId="17" fillId="0" borderId="3" xfId="0" applyNumberFormat="1" applyFont="1" applyBorder="1" applyAlignment="1">
      <alignment horizontal="center" vertical="center"/>
    </xf>
    <xf numFmtId="0" fontId="17" fillId="0" borderId="3" xfId="0" applyFont="1" applyBorder="1" applyAlignment="1">
      <alignment horizontal="center" vertical="center"/>
    </xf>
    <xf numFmtId="49" fontId="17" fillId="0" borderId="3" xfId="0" applyNumberFormat="1" applyFont="1" applyFill="1" applyBorder="1" applyAlignment="1">
      <alignment horizontal="center" vertical="center"/>
    </xf>
    <xf numFmtId="10" fontId="17" fillId="0" borderId="3" xfId="0" applyNumberFormat="1" applyFont="1" applyFill="1" applyBorder="1" applyAlignment="1">
      <alignment horizontal="center" vertical="center"/>
    </xf>
    <xf numFmtId="0" fontId="17" fillId="0" borderId="3" xfId="0" applyFont="1" applyFill="1" applyBorder="1" applyAlignment="1">
      <alignment horizontal="center" vertical="center"/>
    </xf>
    <xf numFmtId="49" fontId="17" fillId="0" borderId="13" xfId="0" applyNumberFormat="1" applyFont="1" applyFill="1" applyBorder="1" applyAlignment="1">
      <alignment horizontal="center" vertical="center"/>
    </xf>
    <xf numFmtId="10" fontId="17" fillId="0" borderId="13" xfId="0" applyNumberFormat="1" applyFont="1" applyFill="1" applyBorder="1" applyAlignment="1">
      <alignment horizontal="center" vertical="center"/>
    </xf>
    <xf numFmtId="0" fontId="17" fillId="0" borderId="13" xfId="0" applyFont="1" applyFill="1" applyBorder="1" applyAlignment="1">
      <alignment horizontal="center" vertical="center"/>
    </xf>
    <xf numFmtId="0" fontId="32" fillId="0" borderId="0" xfId="0" applyNumberFormat="1" applyFont="1" applyAlignment="1">
      <alignment horizontal="center" vertical="center"/>
    </xf>
    <xf numFmtId="49" fontId="29" fillId="0" borderId="5" xfId="0" applyNumberFormat="1" applyFont="1" applyBorder="1" applyAlignment="1">
      <alignment horizontal="left" vertical="center" wrapText="1"/>
    </xf>
    <xf numFmtId="49" fontId="33" fillId="0" borderId="6" xfId="0" applyNumberFormat="1" applyFont="1" applyFill="1" applyBorder="1" applyAlignment="1">
      <alignment horizontal="left" vertical="center" wrapText="1"/>
    </xf>
    <xf numFmtId="0" fontId="34" fillId="0" borderId="6" xfId="0" applyFont="1" applyFill="1" applyBorder="1" applyAlignment="1">
      <alignment horizontal="left" vertical="center" wrapText="1"/>
    </xf>
    <xf numFmtId="0" fontId="35" fillId="0" borderId="6" xfId="0" applyFont="1" applyFill="1" applyBorder="1" applyAlignment="1">
      <alignment horizontal="left" vertical="center" wrapText="1"/>
    </xf>
    <xf numFmtId="49" fontId="35" fillId="0" borderId="7" xfId="0" applyNumberFormat="1" applyFont="1" applyBorder="1" applyAlignment="1">
      <alignment horizontal="left" vertical="center" wrapText="1"/>
    </xf>
    <xf numFmtId="0" fontId="16" fillId="0" borderId="6" xfId="0" applyFont="1" applyFill="1" applyBorder="1" applyAlignment="1">
      <alignment horizontal="left" vertical="center" wrapText="1"/>
    </xf>
    <xf numFmtId="49" fontId="33" fillId="0" borderId="7" xfId="0" applyNumberFormat="1" applyFont="1" applyFill="1" applyBorder="1" applyAlignment="1">
      <alignment horizontal="left" vertical="center" wrapText="1"/>
    </xf>
    <xf numFmtId="49" fontId="37" fillId="0" borderId="5" xfId="0" applyNumberFormat="1" applyFont="1" applyBorder="1" applyAlignment="1">
      <alignment horizontal="left" vertical="center" wrapText="1"/>
    </xf>
    <xf numFmtId="49" fontId="38" fillId="0" borderId="5" xfId="0" applyNumberFormat="1" applyFont="1" applyBorder="1" applyAlignment="1">
      <alignment horizontal="left" vertical="center" wrapText="1"/>
    </xf>
    <xf numFmtId="0" fontId="34" fillId="0" borderId="7"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29" fillId="3" borderId="6" xfId="0" applyNumberFormat="1" applyFont="1" applyFill="1" applyBorder="1" applyAlignment="1">
      <alignment horizontal="left" vertical="center" wrapText="1"/>
    </xf>
    <xf numFmtId="0" fontId="35" fillId="0" borderId="7" xfId="0" applyNumberFormat="1" applyFont="1" applyBorder="1" applyAlignment="1">
      <alignment horizontal="left" vertical="center" wrapText="1"/>
    </xf>
    <xf numFmtId="0" fontId="29" fillId="0" borderId="7" xfId="0" applyNumberFormat="1" applyFont="1" applyBorder="1" applyAlignment="1">
      <alignment horizontal="left" vertical="center" wrapText="1"/>
    </xf>
    <xf numFmtId="10" fontId="2" fillId="2" borderId="3" xfId="0" applyNumberFormat="1" applyFont="1" applyFill="1" applyBorder="1" applyAlignment="1">
      <alignment horizontal="center" vertical="center" wrapText="1"/>
    </xf>
    <xf numFmtId="10" fontId="2" fillId="2" borderId="3" xfId="0" applyNumberFormat="1" applyFont="1" applyFill="1" applyBorder="1" applyAlignment="1">
      <alignment horizontal="center" vertical="center"/>
    </xf>
    <xf numFmtId="0" fontId="39" fillId="2" borderId="6" xfId="0" applyFont="1" applyFill="1" applyBorder="1" applyAlignment="1">
      <alignment horizontal="center" vertical="center"/>
    </xf>
    <xf numFmtId="10" fontId="39" fillId="2" borderId="6" xfId="0" applyNumberFormat="1" applyFont="1" applyFill="1" applyBorder="1" applyAlignment="1">
      <alignment horizontal="center" vertical="center"/>
    </xf>
    <xf numFmtId="0" fontId="14" fillId="0" borderId="7" xfId="0" applyFont="1" applyFill="1" applyBorder="1" applyAlignment="1">
      <alignment vertical="center"/>
    </xf>
    <xf numFmtId="49" fontId="2"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xf>
    <xf numFmtId="10" fontId="25" fillId="2" borderId="6" xfId="0" applyNumberFormat="1" applyFont="1" applyFill="1" applyBorder="1" applyAlignment="1">
      <alignment horizontal="center" vertical="center"/>
    </xf>
    <xf numFmtId="49" fontId="25" fillId="2" borderId="6" xfId="0" applyNumberFormat="1" applyFont="1" applyFill="1" applyBorder="1" applyAlignment="1">
      <alignment horizontal="center" vertical="center"/>
    </xf>
    <xf numFmtId="9" fontId="39" fillId="2" borderId="6" xfId="0" applyNumberFormat="1" applyFont="1" applyFill="1" applyBorder="1" applyAlignment="1">
      <alignment horizontal="center" vertical="center"/>
    </xf>
    <xf numFmtId="0" fontId="25" fillId="2" borderId="6" xfId="0" applyFont="1" applyFill="1" applyBorder="1" applyAlignment="1">
      <alignment horizontal="center" vertical="center"/>
    </xf>
    <xf numFmtId="10" fontId="1" fillId="3" borderId="5" xfId="0" applyNumberFormat="1" applyFont="1" applyFill="1" applyBorder="1" applyAlignment="1">
      <alignment horizontal="center" vertical="center"/>
    </xf>
    <xf numFmtId="10" fontId="18" fillId="0" borderId="6" xfId="0" applyNumberFormat="1" applyFont="1" applyFill="1" applyBorder="1" applyAlignment="1">
      <alignment horizontal="center" vertical="center" wrapText="1"/>
    </xf>
    <xf numFmtId="10" fontId="0" fillId="0" borderId="0" xfId="0" applyNumberFormat="1" applyFont="1" applyAlignment="1">
      <alignment horizontal="center" vertical="center"/>
    </xf>
    <xf numFmtId="0" fontId="2" fillId="2" borderId="5"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0" fontId="0" fillId="2" borderId="6" xfId="0" applyFont="1" applyFill="1" applyBorder="1" applyAlignment="1">
      <alignment horizontal="center" vertical="center"/>
    </xf>
    <xf numFmtId="10" fontId="0" fillId="2" borderId="6" xfId="0" applyNumberFormat="1" applyFont="1" applyFill="1" applyBorder="1" applyAlignment="1">
      <alignment horizontal="center" vertical="center"/>
    </xf>
    <xf numFmtId="0" fontId="1" fillId="3" borderId="19" xfId="0" applyNumberFormat="1" applyFont="1" applyFill="1" applyBorder="1" applyAlignment="1">
      <alignment horizontal="center" vertical="center"/>
    </xf>
    <xf numFmtId="0" fontId="1" fillId="3" borderId="22" xfId="0" applyNumberFormat="1" applyFont="1" applyFill="1" applyBorder="1" applyAlignment="1">
      <alignment horizontal="center" vertical="center"/>
    </xf>
    <xf numFmtId="0" fontId="14" fillId="0" borderId="23" xfId="0" applyFont="1" applyFill="1" applyBorder="1" applyAlignment="1">
      <alignment horizontal="center" vertical="center"/>
    </xf>
    <xf numFmtId="49" fontId="9" fillId="0" borderId="6" xfId="0" applyNumberFormat="1" applyFont="1" applyBorder="1" applyAlignment="1">
      <alignment horizontal="center" vertical="center"/>
    </xf>
    <xf numFmtId="0" fontId="40" fillId="0" borderId="0" xfId="0" applyFont="1">
      <alignment vertical="center"/>
    </xf>
    <xf numFmtId="0" fontId="12" fillId="4" borderId="17" xfId="0" applyFont="1" applyFill="1" applyBorder="1" applyAlignment="1">
      <alignment horizontal="left" vertical="center" wrapText="1"/>
    </xf>
    <xf numFmtId="0" fontId="0" fillId="0" borderId="17" xfId="0" applyFill="1" applyBorder="1" applyAlignment="1">
      <alignment horizontal="left"/>
    </xf>
    <xf numFmtId="13" fontId="1" fillId="0" borderId="6" xfId="0" applyNumberFormat="1" applyFont="1" applyBorder="1" applyAlignment="1">
      <alignment horizontal="center" vertical="center"/>
    </xf>
    <xf numFmtId="0" fontId="1" fillId="0" borderId="6" xfId="0" applyNumberFormat="1" applyFont="1" applyBorder="1" applyAlignment="1">
      <alignment horizontal="left"/>
    </xf>
    <xf numFmtId="0" fontId="19" fillId="0" borderId="0" xfId="0" applyNumberFormat="1" applyFont="1" applyAlignment="1">
      <alignment horizontal="center" vertical="center"/>
    </xf>
    <xf numFmtId="0" fontId="42" fillId="0" borderId="3" xfId="0" applyNumberFormat="1" applyFont="1" applyBorder="1" applyAlignment="1">
      <alignment horizontal="center" vertical="center"/>
    </xf>
    <xf numFmtId="0" fontId="42" fillId="0" borderId="0" xfId="0" applyNumberFormat="1" applyFont="1" applyAlignment="1">
      <alignment horizontal="center" vertical="center"/>
    </xf>
    <xf numFmtId="0" fontId="43" fillId="0" borderId="0" xfId="0" applyFont="1">
      <alignment vertical="center"/>
    </xf>
    <xf numFmtId="0" fontId="28" fillId="0" borderId="6" xfId="0" applyFont="1" applyBorder="1" applyAlignment="1">
      <alignment horizontal="center" vertical="center"/>
    </xf>
    <xf numFmtId="10" fontId="25" fillId="2" borderId="3" xfId="0" applyNumberFormat="1" applyFont="1" applyFill="1" applyBorder="1" applyAlignment="1">
      <alignment horizontal="center" vertical="center" wrapText="1"/>
    </xf>
    <xf numFmtId="0" fontId="28" fillId="4" borderId="6" xfId="0" quotePrefix="1" applyFont="1" applyFill="1" applyBorder="1" applyAlignment="1">
      <alignment horizontal="center" vertical="center"/>
    </xf>
    <xf numFmtId="0" fontId="14" fillId="0" borderId="17"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xf>
    <xf numFmtId="49" fontId="11" fillId="0" borderId="25"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2" fillId="0" borderId="4" xfId="0" applyNumberFormat="1" applyFont="1" applyBorder="1" applyAlignment="1">
      <alignment horizontal="center" vertical="center" wrapText="1"/>
    </xf>
    <xf numFmtId="0" fontId="22" fillId="0" borderId="4" xfId="0" applyNumberFormat="1" applyFont="1" applyBorder="1" applyAlignment="1">
      <alignment horizontal="center" vertical="center"/>
    </xf>
    <xf numFmtId="10" fontId="22" fillId="0" borderId="4" xfId="0" applyNumberFormat="1" applyFont="1" applyBorder="1" applyAlignment="1">
      <alignment horizontal="center" vertical="center"/>
    </xf>
    <xf numFmtId="0" fontId="22" fillId="0" borderId="0" xfId="0" applyNumberFormat="1" applyFont="1" applyBorder="1" applyAlignment="1">
      <alignment horizontal="center" vertical="center"/>
    </xf>
    <xf numFmtId="0" fontId="22" fillId="0" borderId="0" xfId="0" applyNumberFormat="1" applyFont="1" applyBorder="1" applyAlignment="1">
      <alignment horizontal="center" vertical="center" wrapText="1"/>
    </xf>
    <xf numFmtId="0" fontId="41" fillId="0" borderId="4" xfId="0" applyNumberFormat="1" applyFont="1" applyBorder="1" applyAlignment="1">
      <alignment horizontal="center" vertical="center"/>
    </xf>
    <xf numFmtId="0" fontId="41" fillId="0" borderId="3" xfId="0" applyNumberFormat="1" applyFont="1" applyBorder="1" applyAlignment="1">
      <alignment horizontal="center" vertical="center"/>
    </xf>
  </cellXfs>
  <cellStyles count="2">
    <cellStyle name="常规" xfId="0" builtinId="0"/>
    <cellStyle name="常规 2" xfId="1" xr:uid="{00000000-0005-0000-0000-000001000000}"/>
  </cellStyles>
  <dxfs count="3">
    <dxf>
      <font>
        <sz val="11"/>
        <color rgb="FF006100"/>
      </font>
      <fill>
        <patternFill patternType="solid">
          <bgColor rgb="FFC6EFCE"/>
        </patternFill>
      </fill>
    </dxf>
    <dxf>
      <font>
        <sz val="11"/>
        <color rgb="FF006100"/>
      </font>
      <fill>
        <patternFill patternType="solid">
          <bgColor rgb="FFC6EFCE"/>
        </patternFill>
      </fill>
    </dxf>
    <dxf>
      <font>
        <sz val="11"/>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69"/>
  <sheetViews>
    <sheetView tabSelected="1" topLeftCell="A31" workbookViewId="0">
      <selection activeCell="I8" sqref="I8"/>
    </sheetView>
  </sheetViews>
  <sheetFormatPr defaultColWidth="9" defaultRowHeight="13.5"/>
  <cols>
    <col min="1" max="1" width="5.625" style="10" customWidth="1"/>
    <col min="2" max="2" width="17.125" style="10" customWidth="1"/>
    <col min="3" max="3" width="27.125" style="10" customWidth="1"/>
    <col min="4" max="4" width="7" style="10" customWidth="1"/>
    <col min="5" max="5" width="4.625" style="10" customWidth="1"/>
    <col min="6" max="6" width="14.875" style="10" customWidth="1"/>
    <col min="7" max="7" width="8.625" style="10" customWidth="1"/>
    <col min="8" max="8" width="12.625" style="10" customWidth="1"/>
    <col min="9" max="9" width="9.5" style="10" customWidth="1"/>
    <col min="10" max="11" width="6.625" style="10" customWidth="1"/>
    <col min="12" max="12" width="8.625" style="10" customWidth="1"/>
    <col min="13" max="13" width="12.375" style="10" customWidth="1"/>
    <col min="14" max="14" width="15.125" style="10" customWidth="1"/>
    <col min="15" max="16384" width="9" style="10"/>
  </cols>
  <sheetData>
    <row r="1" spans="1:14" s="163" customFormat="1" ht="51.95" customHeight="1">
      <c r="A1" s="315" t="s">
        <v>1941</v>
      </c>
      <c r="B1" s="316"/>
      <c r="C1" s="316"/>
      <c r="D1" s="316"/>
      <c r="E1" s="316"/>
      <c r="F1" s="316"/>
      <c r="G1" s="316"/>
      <c r="H1" s="316"/>
      <c r="I1" s="316"/>
      <c r="J1" s="316"/>
      <c r="K1" s="316"/>
      <c r="L1" s="316"/>
      <c r="M1" s="316"/>
      <c r="N1" s="316"/>
    </row>
    <row r="2" spans="1:14" s="155" customFormat="1" ht="75.75" customHeight="1">
      <c r="A2" s="150" t="s">
        <v>0</v>
      </c>
      <c r="B2" s="151" t="s">
        <v>1</v>
      </c>
      <c r="C2" s="150" t="s">
        <v>2</v>
      </c>
      <c r="D2" s="152" t="s">
        <v>3</v>
      </c>
      <c r="E2" s="152" t="s">
        <v>4</v>
      </c>
      <c r="F2" s="153" t="s">
        <v>5</v>
      </c>
      <c r="G2" s="154" t="s">
        <v>6</v>
      </c>
      <c r="H2" s="154" t="s">
        <v>7</v>
      </c>
      <c r="I2" s="150" t="s">
        <v>8</v>
      </c>
      <c r="J2" s="150" t="s">
        <v>9</v>
      </c>
      <c r="K2" s="150" t="s">
        <v>10</v>
      </c>
      <c r="L2" s="150" t="s">
        <v>11</v>
      </c>
      <c r="M2" s="154" t="s">
        <v>12</v>
      </c>
      <c r="N2" s="150" t="s">
        <v>13</v>
      </c>
    </row>
    <row r="3" spans="1:14" ht="21.95" customHeight="1">
      <c r="A3" s="17">
        <v>1</v>
      </c>
      <c r="B3" s="17" t="s">
        <v>14</v>
      </c>
      <c r="C3" s="18" t="s">
        <v>2008</v>
      </c>
      <c r="D3" s="19" t="s">
        <v>16</v>
      </c>
      <c r="E3" s="19" t="s">
        <v>17</v>
      </c>
      <c r="F3" s="18" t="s">
        <v>18</v>
      </c>
      <c r="G3" s="18" t="s">
        <v>19</v>
      </c>
      <c r="H3" s="42">
        <v>9.2999999999999992E-3</v>
      </c>
      <c r="I3" s="18" t="s">
        <v>20</v>
      </c>
      <c r="J3" s="18" t="s">
        <v>21</v>
      </c>
      <c r="K3" s="18" t="s">
        <v>22</v>
      </c>
      <c r="L3" s="62" t="s">
        <v>22</v>
      </c>
      <c r="M3" s="62" t="s">
        <v>20</v>
      </c>
      <c r="N3" s="17"/>
    </row>
    <row r="4" spans="1:14" ht="21.95" customHeight="1">
      <c r="A4" s="17">
        <v>2</v>
      </c>
      <c r="B4" s="17" t="s">
        <v>14</v>
      </c>
      <c r="C4" s="17" t="s">
        <v>24</v>
      </c>
      <c r="D4" s="20" t="s">
        <v>25</v>
      </c>
      <c r="E4" s="20" t="s">
        <v>17</v>
      </c>
      <c r="F4" s="69" t="s">
        <v>26</v>
      </c>
      <c r="G4" s="17" t="s">
        <v>27</v>
      </c>
      <c r="H4" s="42">
        <v>4.7000000000000002E-3</v>
      </c>
      <c r="I4" s="17" t="s">
        <v>20</v>
      </c>
      <c r="J4" s="17" t="s">
        <v>21</v>
      </c>
      <c r="K4" s="18" t="s">
        <v>22</v>
      </c>
      <c r="L4" s="63" t="s">
        <v>22</v>
      </c>
      <c r="M4" s="63" t="s">
        <v>20</v>
      </c>
      <c r="N4" s="17"/>
    </row>
    <row r="5" spans="1:14" ht="21.95" customHeight="1">
      <c r="A5" s="17">
        <v>3</v>
      </c>
      <c r="B5" s="17" t="s">
        <v>14</v>
      </c>
      <c r="C5" s="7" t="s">
        <v>29</v>
      </c>
      <c r="D5" s="23" t="s">
        <v>30</v>
      </c>
      <c r="E5" s="23" t="s">
        <v>17</v>
      </c>
      <c r="F5" s="7" t="s">
        <v>31</v>
      </c>
      <c r="G5" s="7" t="s">
        <v>32</v>
      </c>
      <c r="H5" s="24">
        <v>1.72E-2</v>
      </c>
      <c r="I5" s="7" t="s">
        <v>20</v>
      </c>
      <c r="J5" s="7" t="s">
        <v>21</v>
      </c>
      <c r="K5" s="18" t="s">
        <v>22</v>
      </c>
      <c r="L5" s="52" t="s">
        <v>22</v>
      </c>
      <c r="M5" s="52" t="s">
        <v>20</v>
      </c>
      <c r="N5" s="25"/>
    </row>
    <row r="6" spans="1:14" ht="21.95" customHeight="1">
      <c r="A6" s="17">
        <v>4</v>
      </c>
      <c r="B6" s="17" t="s">
        <v>14</v>
      </c>
      <c r="C6" s="7" t="s">
        <v>33</v>
      </c>
      <c r="D6" s="23" t="s">
        <v>34</v>
      </c>
      <c r="E6" s="23" t="s">
        <v>17</v>
      </c>
      <c r="F6" s="7" t="s">
        <v>35</v>
      </c>
      <c r="G6" s="7" t="s">
        <v>36</v>
      </c>
      <c r="H6" s="24">
        <v>1.38E-2</v>
      </c>
      <c r="I6" s="7" t="s">
        <v>20</v>
      </c>
      <c r="J6" s="7" t="s">
        <v>21</v>
      </c>
      <c r="K6" s="18" t="s">
        <v>22</v>
      </c>
      <c r="L6" s="52" t="s">
        <v>22</v>
      </c>
      <c r="M6" s="52" t="s">
        <v>22</v>
      </c>
      <c r="N6" s="25"/>
    </row>
    <row r="7" spans="1:14" ht="21.95" customHeight="1">
      <c r="A7" s="17">
        <v>5</v>
      </c>
      <c r="B7" s="17" t="s">
        <v>14</v>
      </c>
      <c r="C7" s="25" t="s">
        <v>37</v>
      </c>
      <c r="D7" s="25" t="s">
        <v>38</v>
      </c>
      <c r="E7" s="25" t="s">
        <v>39</v>
      </c>
      <c r="F7" s="70" t="s">
        <v>40</v>
      </c>
      <c r="G7" s="25" t="s">
        <v>41</v>
      </c>
      <c r="H7" s="24">
        <v>1.49E-2</v>
      </c>
      <c r="I7" s="25" t="s">
        <v>20</v>
      </c>
      <c r="J7" s="25" t="s">
        <v>21</v>
      </c>
      <c r="K7" s="18" t="s">
        <v>22</v>
      </c>
      <c r="L7" s="25" t="s">
        <v>22</v>
      </c>
      <c r="M7" s="25" t="s">
        <v>22</v>
      </c>
      <c r="N7" s="30"/>
    </row>
    <row r="8" spans="1:14" ht="21.95" customHeight="1">
      <c r="A8" s="17">
        <v>6</v>
      </c>
      <c r="B8" s="17" t="s">
        <v>14</v>
      </c>
      <c r="C8" s="25" t="s">
        <v>42</v>
      </c>
      <c r="D8" s="25" t="s">
        <v>43</v>
      </c>
      <c r="E8" s="25" t="s">
        <v>39</v>
      </c>
      <c r="F8" s="70" t="s">
        <v>44</v>
      </c>
      <c r="G8" s="25" t="s">
        <v>45</v>
      </c>
      <c r="H8" s="24">
        <v>1.8700000000000001E-2</v>
      </c>
      <c r="I8" s="25" t="s">
        <v>20</v>
      </c>
      <c r="J8" s="25" t="s">
        <v>21</v>
      </c>
      <c r="K8" s="18" t="s">
        <v>22</v>
      </c>
      <c r="L8" s="25" t="s">
        <v>22</v>
      </c>
      <c r="M8" s="25" t="s">
        <v>22</v>
      </c>
      <c r="N8" s="30"/>
    </row>
    <row r="9" spans="1:14" ht="21.95" customHeight="1">
      <c r="A9" s="17">
        <v>7</v>
      </c>
      <c r="B9" s="25" t="s">
        <v>14</v>
      </c>
      <c r="C9" s="25" t="s">
        <v>47</v>
      </c>
      <c r="D9" s="25" t="s">
        <v>48</v>
      </c>
      <c r="E9" s="25" t="s">
        <v>39</v>
      </c>
      <c r="F9" s="70" t="s">
        <v>49</v>
      </c>
      <c r="G9" s="25" t="s">
        <v>50</v>
      </c>
      <c r="H9" s="24">
        <v>9.2999999999999992E-3</v>
      </c>
      <c r="I9" s="25" t="s">
        <v>20</v>
      </c>
      <c r="J9" s="25" t="s">
        <v>21</v>
      </c>
      <c r="K9" s="25" t="s">
        <v>22</v>
      </c>
      <c r="L9" s="25" t="s">
        <v>22</v>
      </c>
      <c r="M9" s="68" t="s">
        <v>20</v>
      </c>
      <c r="N9" s="30"/>
    </row>
    <row r="10" spans="1:14" s="66" customFormat="1" ht="21.95" customHeight="1">
      <c r="A10" s="17">
        <v>8</v>
      </c>
      <c r="B10" s="26" t="s">
        <v>14</v>
      </c>
      <c r="C10" s="27" t="s">
        <v>52</v>
      </c>
      <c r="D10" s="60" t="s">
        <v>53</v>
      </c>
      <c r="E10" s="60" t="s">
        <v>39</v>
      </c>
      <c r="F10" s="46">
        <v>201703180229</v>
      </c>
      <c r="G10" s="27" t="s">
        <v>54</v>
      </c>
      <c r="H10" s="276">
        <v>1.35E-2</v>
      </c>
      <c r="I10" s="27" t="s">
        <v>20</v>
      </c>
      <c r="J10" s="156" t="s">
        <v>21</v>
      </c>
      <c r="K10" s="156" t="s">
        <v>22</v>
      </c>
      <c r="L10" s="157" t="s">
        <v>22</v>
      </c>
      <c r="M10" s="158" t="s">
        <v>20</v>
      </c>
      <c r="N10" s="159"/>
    </row>
    <row r="11" spans="1:14" s="66" customFormat="1" ht="21.95" customHeight="1">
      <c r="A11" s="17">
        <v>9</v>
      </c>
      <c r="B11" s="26" t="s">
        <v>14</v>
      </c>
      <c r="C11" s="27" t="s">
        <v>55</v>
      </c>
      <c r="D11" s="60" t="s">
        <v>56</v>
      </c>
      <c r="E11" s="60" t="s">
        <v>39</v>
      </c>
      <c r="F11" s="27" t="s">
        <v>57</v>
      </c>
      <c r="G11" s="27" t="s">
        <v>58</v>
      </c>
      <c r="H11" s="308">
        <v>3.3999999999999998E-3</v>
      </c>
      <c r="I11" s="57" t="s">
        <v>20</v>
      </c>
      <c r="J11" s="39" t="s">
        <v>21</v>
      </c>
      <c r="K11" s="39" t="s">
        <v>22</v>
      </c>
      <c r="L11" s="39" t="s">
        <v>22</v>
      </c>
      <c r="M11" s="39" t="s">
        <v>20</v>
      </c>
      <c r="N11" s="37"/>
    </row>
    <row r="12" spans="1:14" s="66" customFormat="1" ht="21.95" customHeight="1">
      <c r="A12" s="17">
        <v>10</v>
      </c>
      <c r="B12" s="26" t="s">
        <v>14</v>
      </c>
      <c r="C12" s="27" t="s">
        <v>59</v>
      </c>
      <c r="D12" s="60" t="s">
        <v>60</v>
      </c>
      <c r="E12" s="60" t="s">
        <v>39</v>
      </c>
      <c r="F12" s="27" t="s">
        <v>61</v>
      </c>
      <c r="G12" s="27" t="s">
        <v>62</v>
      </c>
      <c r="H12" s="47">
        <v>6.8999999999999999E-3</v>
      </c>
      <c r="I12" s="57" t="s">
        <v>20</v>
      </c>
      <c r="J12" s="39" t="s">
        <v>21</v>
      </c>
      <c r="K12" s="39" t="s">
        <v>22</v>
      </c>
      <c r="L12" s="39" t="s">
        <v>22</v>
      </c>
      <c r="M12" s="39" t="s">
        <v>22</v>
      </c>
      <c r="N12" s="41"/>
    </row>
    <row r="13" spans="1:14" ht="21.95" customHeight="1">
      <c r="A13" s="17">
        <v>11</v>
      </c>
      <c r="B13" s="25" t="s">
        <v>14</v>
      </c>
      <c r="C13" s="7" t="s">
        <v>63</v>
      </c>
      <c r="D13" s="23" t="s">
        <v>64</v>
      </c>
      <c r="E13" s="23" t="s">
        <v>39</v>
      </c>
      <c r="F13" s="7" t="s">
        <v>65</v>
      </c>
      <c r="G13" s="7" t="s">
        <v>66</v>
      </c>
      <c r="H13" s="276">
        <v>1.06E-2</v>
      </c>
      <c r="I13" s="52" t="s">
        <v>20</v>
      </c>
      <c r="J13" s="36" t="s">
        <v>21</v>
      </c>
      <c r="K13" s="36" t="s">
        <v>22</v>
      </c>
      <c r="L13" s="36" t="s">
        <v>22</v>
      </c>
      <c r="M13" s="36" t="s">
        <v>22</v>
      </c>
      <c r="N13" s="37"/>
    </row>
    <row r="14" spans="1:14" ht="21.95" customHeight="1">
      <c r="A14" s="17">
        <v>12</v>
      </c>
      <c r="B14" s="25" t="s">
        <v>14</v>
      </c>
      <c r="C14" s="7" t="s">
        <v>67</v>
      </c>
      <c r="D14" s="23" t="s">
        <v>68</v>
      </c>
      <c r="E14" s="23" t="s">
        <v>39</v>
      </c>
      <c r="F14" s="7" t="s">
        <v>69</v>
      </c>
      <c r="G14" s="7" t="s">
        <v>70</v>
      </c>
      <c r="H14" s="276">
        <v>1.43E-2</v>
      </c>
      <c r="I14" s="52" t="s">
        <v>20</v>
      </c>
      <c r="J14" s="36" t="s">
        <v>21</v>
      </c>
      <c r="K14" s="36" t="s">
        <v>22</v>
      </c>
      <c r="L14" s="36" t="s">
        <v>22</v>
      </c>
      <c r="M14" s="36" t="s">
        <v>20</v>
      </c>
      <c r="N14" s="37"/>
    </row>
    <row r="15" spans="1:14" ht="21.95" customHeight="1">
      <c r="A15" s="17">
        <v>13</v>
      </c>
      <c r="B15" s="25" t="s">
        <v>14</v>
      </c>
      <c r="C15" s="7" t="s">
        <v>71</v>
      </c>
      <c r="D15" s="23" t="s">
        <v>72</v>
      </c>
      <c r="E15" s="23" t="s">
        <v>17</v>
      </c>
      <c r="F15" s="7" t="s">
        <v>73</v>
      </c>
      <c r="G15" s="7" t="s">
        <v>74</v>
      </c>
      <c r="H15" s="276" t="s">
        <v>1996</v>
      </c>
      <c r="I15" s="52" t="s">
        <v>20</v>
      </c>
      <c r="J15" s="36" t="s">
        <v>21</v>
      </c>
      <c r="K15" s="36" t="s">
        <v>22</v>
      </c>
      <c r="L15" s="36" t="s">
        <v>22</v>
      </c>
      <c r="M15" s="36" t="s">
        <v>22</v>
      </c>
      <c r="N15" s="37"/>
    </row>
    <row r="16" spans="1:14" ht="21.95" customHeight="1">
      <c r="A16" s="17">
        <v>14</v>
      </c>
      <c r="B16" s="3" t="s">
        <v>741</v>
      </c>
      <c r="C16" s="5" t="s">
        <v>742</v>
      </c>
      <c r="D16" s="1" t="s">
        <v>743</v>
      </c>
      <c r="E16" s="23" t="s">
        <v>17</v>
      </c>
      <c r="F16" s="5" t="s">
        <v>744</v>
      </c>
      <c r="G16" s="5" t="s">
        <v>745</v>
      </c>
      <c r="H16" s="4">
        <f>(1/63)*100%</f>
        <v>1.5873015873015872E-2</v>
      </c>
      <c r="I16" s="9" t="s">
        <v>20</v>
      </c>
      <c r="J16" s="128" t="s">
        <v>21</v>
      </c>
      <c r="K16" s="128" t="s">
        <v>22</v>
      </c>
      <c r="L16" s="128" t="s">
        <v>22</v>
      </c>
      <c r="M16" s="128" t="s">
        <v>22</v>
      </c>
      <c r="N16" s="37"/>
    </row>
    <row r="17" spans="1:14" ht="21.95" customHeight="1">
      <c r="A17" s="17">
        <v>15</v>
      </c>
      <c r="B17" s="106" t="s">
        <v>746</v>
      </c>
      <c r="C17" s="103" t="s">
        <v>2003</v>
      </c>
      <c r="D17" s="104" t="s">
        <v>1049</v>
      </c>
      <c r="E17" s="104" t="s">
        <v>17</v>
      </c>
      <c r="F17" s="103" t="s">
        <v>1050</v>
      </c>
      <c r="G17" s="103" t="s">
        <v>1051</v>
      </c>
      <c r="H17" s="4">
        <v>9.4999999999999998E-3</v>
      </c>
      <c r="I17" s="103" t="s">
        <v>20</v>
      </c>
      <c r="J17" s="160" t="s">
        <v>21</v>
      </c>
      <c r="K17" s="160" t="s">
        <v>22</v>
      </c>
      <c r="L17" s="161" t="s">
        <v>22</v>
      </c>
      <c r="M17" s="161" t="s">
        <v>20</v>
      </c>
      <c r="N17" s="162"/>
    </row>
    <row r="18" spans="1:14" ht="21.95" customHeight="1">
      <c r="A18" s="17">
        <v>16</v>
      </c>
      <c r="B18" s="106" t="s">
        <v>746</v>
      </c>
      <c r="C18" s="103" t="s">
        <v>2003</v>
      </c>
      <c r="D18" s="104" t="s">
        <v>1052</v>
      </c>
      <c r="E18" s="104" t="s">
        <v>17</v>
      </c>
      <c r="F18" s="103" t="s">
        <v>1053</v>
      </c>
      <c r="G18" s="103" t="s">
        <v>1054</v>
      </c>
      <c r="H18" s="4">
        <v>1.9E-2</v>
      </c>
      <c r="I18" s="103" t="s">
        <v>20</v>
      </c>
      <c r="J18" s="103" t="s">
        <v>21</v>
      </c>
      <c r="K18" s="103" t="s">
        <v>22</v>
      </c>
      <c r="L18" s="105" t="s">
        <v>22</v>
      </c>
      <c r="M18" s="105" t="s">
        <v>22</v>
      </c>
      <c r="N18" s="3"/>
    </row>
    <row r="19" spans="1:14" ht="21.95" customHeight="1">
      <c r="A19" s="17">
        <v>17</v>
      </c>
      <c r="B19" s="3" t="s">
        <v>746</v>
      </c>
      <c r="C19" s="106" t="s">
        <v>2011</v>
      </c>
      <c r="D19" s="107" t="s">
        <v>1055</v>
      </c>
      <c r="E19" s="107" t="s">
        <v>17</v>
      </c>
      <c r="F19" s="5" t="s">
        <v>1056</v>
      </c>
      <c r="G19" s="3" t="s">
        <v>1057</v>
      </c>
      <c r="H19" s="4">
        <v>1.37E-2</v>
      </c>
      <c r="I19" s="3" t="s">
        <v>20</v>
      </c>
      <c r="J19" s="3" t="s">
        <v>21</v>
      </c>
      <c r="K19" s="3" t="s">
        <v>22</v>
      </c>
      <c r="L19" s="108" t="s">
        <v>22</v>
      </c>
      <c r="M19" s="108" t="s">
        <v>22</v>
      </c>
      <c r="N19" s="3"/>
    </row>
    <row r="20" spans="1:14" ht="21.95" customHeight="1">
      <c r="A20" s="17">
        <v>18</v>
      </c>
      <c r="B20" s="180" t="s">
        <v>1192</v>
      </c>
      <c r="C20" s="132" t="s">
        <v>2012</v>
      </c>
      <c r="D20" s="204" t="s">
        <v>1193</v>
      </c>
      <c r="E20" s="133" t="s">
        <v>17</v>
      </c>
      <c r="F20" s="172" t="s">
        <v>1194</v>
      </c>
      <c r="G20" s="132" t="s">
        <v>505</v>
      </c>
      <c r="H20" s="134">
        <v>1.89E-2</v>
      </c>
      <c r="I20" s="132" t="s">
        <v>20</v>
      </c>
      <c r="J20" s="132" t="s">
        <v>21</v>
      </c>
      <c r="K20" s="132" t="s">
        <v>22</v>
      </c>
      <c r="L20" s="135" t="s">
        <v>22</v>
      </c>
      <c r="M20" s="135" t="s">
        <v>22</v>
      </c>
      <c r="N20" s="180"/>
    </row>
    <row r="21" spans="1:14" ht="21.95" customHeight="1">
      <c r="A21" s="17">
        <v>19</v>
      </c>
      <c r="B21" s="180" t="s">
        <v>1192</v>
      </c>
      <c r="C21" s="172" t="s">
        <v>2013</v>
      </c>
      <c r="D21" s="309" t="s">
        <v>1195</v>
      </c>
      <c r="E21" s="133" t="s">
        <v>17</v>
      </c>
      <c r="F21" s="309" t="s">
        <v>1196</v>
      </c>
      <c r="G21" s="172" t="s">
        <v>1197</v>
      </c>
      <c r="H21" s="279">
        <v>1.2699999999999999E-2</v>
      </c>
      <c r="I21" s="132" t="s">
        <v>20</v>
      </c>
      <c r="J21" s="132" t="s">
        <v>21</v>
      </c>
      <c r="K21" s="132" t="s">
        <v>22</v>
      </c>
      <c r="L21" s="135" t="s">
        <v>22</v>
      </c>
      <c r="M21" s="179" t="s">
        <v>22</v>
      </c>
      <c r="N21" s="180"/>
    </row>
    <row r="22" spans="1:14" ht="21.95" customHeight="1">
      <c r="A22" s="17">
        <v>20</v>
      </c>
      <c r="B22" s="171" t="s">
        <v>1192</v>
      </c>
      <c r="C22" s="81" t="s">
        <v>1198</v>
      </c>
      <c r="D22" s="81" t="s">
        <v>1199</v>
      </c>
      <c r="E22" s="81" t="s">
        <v>17</v>
      </c>
      <c r="F22" s="81" t="s">
        <v>1200</v>
      </c>
      <c r="G22" s="81" t="s">
        <v>1201</v>
      </c>
      <c r="H22" s="82">
        <v>1.03E-2</v>
      </c>
      <c r="I22" s="81" t="s">
        <v>20</v>
      </c>
      <c r="J22" s="81" t="s">
        <v>21</v>
      </c>
      <c r="K22" s="81" t="s">
        <v>22</v>
      </c>
      <c r="L22" s="81" t="s">
        <v>22</v>
      </c>
      <c r="M22" s="81" t="s">
        <v>22</v>
      </c>
      <c r="N22" s="171"/>
    </row>
    <row r="23" spans="1:14" ht="21.95" customHeight="1">
      <c r="A23" s="17">
        <v>21</v>
      </c>
      <c r="B23" s="171" t="s">
        <v>1192</v>
      </c>
      <c r="C23" s="81" t="s">
        <v>1202</v>
      </c>
      <c r="D23" s="81" t="s">
        <v>1203</v>
      </c>
      <c r="E23" s="81" t="s">
        <v>17</v>
      </c>
      <c r="F23" s="81" t="s">
        <v>1204</v>
      </c>
      <c r="G23" s="81" t="s">
        <v>41</v>
      </c>
      <c r="H23" s="82">
        <v>1.49E-2</v>
      </c>
      <c r="I23" s="81" t="s">
        <v>20</v>
      </c>
      <c r="J23" s="81" t="s">
        <v>21</v>
      </c>
      <c r="K23" s="81" t="s">
        <v>22</v>
      </c>
      <c r="L23" s="81" t="s">
        <v>22</v>
      </c>
      <c r="M23" s="81" t="s">
        <v>20</v>
      </c>
      <c r="N23" s="171"/>
    </row>
    <row r="24" spans="1:14" ht="21.95" customHeight="1">
      <c r="A24" s="17">
        <v>22</v>
      </c>
      <c r="B24" s="171" t="s">
        <v>1427</v>
      </c>
      <c r="C24" s="185" t="s">
        <v>2009</v>
      </c>
      <c r="D24" s="186" t="s">
        <v>1428</v>
      </c>
      <c r="E24" s="83" t="s">
        <v>17</v>
      </c>
      <c r="F24" s="185" t="s">
        <v>1429</v>
      </c>
      <c r="G24" s="185" t="s">
        <v>1430</v>
      </c>
      <c r="H24" s="187">
        <v>7.4999999999999997E-3</v>
      </c>
      <c r="I24" s="81" t="s">
        <v>20</v>
      </c>
      <c r="J24" s="81" t="s">
        <v>21</v>
      </c>
      <c r="K24" s="81" t="s">
        <v>22</v>
      </c>
      <c r="L24" s="84" t="s">
        <v>22</v>
      </c>
      <c r="M24" s="84" t="s">
        <v>20</v>
      </c>
      <c r="N24" s="171"/>
    </row>
    <row r="25" spans="1:14" ht="21.95" customHeight="1">
      <c r="A25" s="17">
        <v>23</v>
      </c>
      <c r="B25" s="171" t="s">
        <v>1427</v>
      </c>
      <c r="C25" s="185" t="s">
        <v>2010</v>
      </c>
      <c r="D25" s="186" t="s">
        <v>1431</v>
      </c>
      <c r="E25" s="83" t="s">
        <v>17</v>
      </c>
      <c r="F25" s="185" t="s">
        <v>1432</v>
      </c>
      <c r="G25" s="185" t="s">
        <v>1433</v>
      </c>
      <c r="H25" s="189">
        <v>1.49E-2</v>
      </c>
      <c r="I25" s="81" t="s">
        <v>20</v>
      </c>
      <c r="J25" s="81" t="s">
        <v>21</v>
      </c>
      <c r="K25" s="81" t="s">
        <v>22</v>
      </c>
      <c r="L25" s="84" t="s">
        <v>22</v>
      </c>
      <c r="M25" s="84" t="s">
        <v>22</v>
      </c>
      <c r="N25" s="171"/>
    </row>
    <row r="26" spans="1:14" ht="21.95" customHeight="1">
      <c r="A26" s="17">
        <v>24</v>
      </c>
      <c r="B26" s="171" t="s">
        <v>1427</v>
      </c>
      <c r="C26" s="188" t="s">
        <v>2005</v>
      </c>
      <c r="D26" s="188" t="s">
        <v>1434</v>
      </c>
      <c r="E26" s="83" t="s">
        <v>17</v>
      </c>
      <c r="F26" s="188" t="s">
        <v>1435</v>
      </c>
      <c r="G26" s="81" t="s">
        <v>1436</v>
      </c>
      <c r="H26" s="82">
        <v>9.4000000000000004E-3</v>
      </c>
      <c r="I26" s="81" t="s">
        <v>20</v>
      </c>
      <c r="J26" s="81" t="s">
        <v>21</v>
      </c>
      <c r="K26" s="81" t="s">
        <v>22</v>
      </c>
      <c r="L26" s="84" t="s">
        <v>22</v>
      </c>
      <c r="M26" s="84" t="s">
        <v>22</v>
      </c>
      <c r="N26" s="171"/>
    </row>
    <row r="27" spans="1:14" ht="21.95" customHeight="1">
      <c r="A27" s="17">
        <v>25</v>
      </c>
      <c r="B27" s="171" t="s">
        <v>1427</v>
      </c>
      <c r="C27" s="188" t="s">
        <v>2005</v>
      </c>
      <c r="D27" s="188" t="s">
        <v>1437</v>
      </c>
      <c r="E27" s="83" t="s">
        <v>17</v>
      </c>
      <c r="F27" s="188" t="s">
        <v>1438</v>
      </c>
      <c r="G27" s="81" t="s">
        <v>1439</v>
      </c>
      <c r="H27" s="82">
        <v>1.89E-2</v>
      </c>
      <c r="I27" s="81" t="s">
        <v>20</v>
      </c>
      <c r="J27" s="81" t="s">
        <v>21</v>
      </c>
      <c r="K27" s="81" t="s">
        <v>22</v>
      </c>
      <c r="L27" s="84" t="s">
        <v>22</v>
      </c>
      <c r="M27" s="84" t="s">
        <v>20</v>
      </c>
      <c r="N27" s="171"/>
    </row>
    <row r="28" spans="1:14" ht="21.95" customHeight="1">
      <c r="A28" s="17">
        <v>26</v>
      </c>
      <c r="B28" s="171" t="s">
        <v>1427</v>
      </c>
      <c r="C28" s="81" t="s">
        <v>2014</v>
      </c>
      <c r="D28" s="188" t="s">
        <v>1440</v>
      </c>
      <c r="E28" s="83" t="s">
        <v>17</v>
      </c>
      <c r="F28" s="188" t="s">
        <v>1441</v>
      </c>
      <c r="G28" s="81" t="s">
        <v>1442</v>
      </c>
      <c r="H28" s="82">
        <v>1.3100000000000001E-2</v>
      </c>
      <c r="I28" s="81" t="s">
        <v>20</v>
      </c>
      <c r="J28" s="81" t="s">
        <v>21</v>
      </c>
      <c r="K28" s="81" t="s">
        <v>22</v>
      </c>
      <c r="L28" s="84" t="s">
        <v>22</v>
      </c>
      <c r="M28" s="84" t="s">
        <v>22</v>
      </c>
      <c r="N28" s="171"/>
    </row>
    <row r="29" spans="1:14" ht="21.95" customHeight="1">
      <c r="A29" s="17">
        <v>27</v>
      </c>
      <c r="B29" s="171" t="s">
        <v>1427</v>
      </c>
      <c r="C29" s="142" t="s">
        <v>2015</v>
      </c>
      <c r="D29" s="190" t="s">
        <v>1443</v>
      </c>
      <c r="E29" s="190" t="s">
        <v>17</v>
      </c>
      <c r="F29" s="140" t="s">
        <v>1444</v>
      </c>
      <c r="G29" s="142" t="s">
        <v>1445</v>
      </c>
      <c r="H29" s="279">
        <v>1.38E-2</v>
      </c>
      <c r="I29" s="142" t="s">
        <v>20</v>
      </c>
      <c r="J29" s="142" t="s">
        <v>21</v>
      </c>
      <c r="K29" s="142" t="s">
        <v>1979</v>
      </c>
      <c r="L29" s="191" t="s">
        <v>22</v>
      </c>
      <c r="M29" s="191" t="s">
        <v>22</v>
      </c>
      <c r="N29" s="171"/>
    </row>
    <row r="30" spans="1:14" ht="21.95" customHeight="1">
      <c r="A30" s="17">
        <v>28</v>
      </c>
      <c r="B30" s="171" t="s">
        <v>1427</v>
      </c>
      <c r="C30" s="142" t="s">
        <v>2016</v>
      </c>
      <c r="D30" s="190" t="s">
        <v>1446</v>
      </c>
      <c r="E30" s="190" t="s">
        <v>17</v>
      </c>
      <c r="F30" s="140" t="s">
        <v>1447</v>
      </c>
      <c r="G30" s="142" t="s">
        <v>1448</v>
      </c>
      <c r="H30" s="189">
        <v>6.7999999999999996E-3</v>
      </c>
      <c r="I30" s="142" t="s">
        <v>20</v>
      </c>
      <c r="J30" s="142" t="s">
        <v>21</v>
      </c>
      <c r="K30" s="142" t="s">
        <v>22</v>
      </c>
      <c r="L30" s="191" t="s">
        <v>22</v>
      </c>
      <c r="M30" s="191" t="s">
        <v>20</v>
      </c>
      <c r="N30" s="171"/>
    </row>
    <row r="31" spans="1:14" ht="21.95" customHeight="1">
      <c r="A31" s="17">
        <v>29</v>
      </c>
      <c r="B31" s="171" t="s">
        <v>1427</v>
      </c>
      <c r="C31" s="142" t="s">
        <v>2017</v>
      </c>
      <c r="D31" s="190" t="s">
        <v>1449</v>
      </c>
      <c r="E31" s="190" t="s">
        <v>17</v>
      </c>
      <c r="F31" s="140" t="s">
        <v>1450</v>
      </c>
      <c r="G31" s="142" t="s">
        <v>1451</v>
      </c>
      <c r="H31" s="189">
        <v>1.7899999999999999E-2</v>
      </c>
      <c r="I31" s="142" t="s">
        <v>20</v>
      </c>
      <c r="J31" s="142" t="s">
        <v>21</v>
      </c>
      <c r="K31" s="142" t="s">
        <v>22</v>
      </c>
      <c r="L31" s="191" t="s">
        <v>22</v>
      </c>
      <c r="M31" s="191" t="s">
        <v>22</v>
      </c>
      <c r="N31" s="171"/>
    </row>
    <row r="32" spans="1:14" ht="21.95" customHeight="1">
      <c r="A32" s="17">
        <v>30</v>
      </c>
      <c r="B32" s="171" t="s">
        <v>1427</v>
      </c>
      <c r="C32" s="142" t="s">
        <v>1452</v>
      </c>
      <c r="D32" s="190" t="s">
        <v>1453</v>
      </c>
      <c r="E32" s="190" t="s">
        <v>17</v>
      </c>
      <c r="F32" s="140" t="s">
        <v>1454</v>
      </c>
      <c r="G32" s="142" t="s">
        <v>1455</v>
      </c>
      <c r="H32" s="189">
        <v>8.3000000000000001E-3</v>
      </c>
      <c r="I32" s="142" t="s">
        <v>20</v>
      </c>
      <c r="J32" s="142" t="s">
        <v>21</v>
      </c>
      <c r="K32" s="142" t="s">
        <v>22</v>
      </c>
      <c r="L32" s="191" t="s">
        <v>22</v>
      </c>
      <c r="M32" s="191" t="s">
        <v>20</v>
      </c>
      <c r="N32" s="171"/>
    </row>
    <row r="33" spans="1:14" ht="21.95" customHeight="1">
      <c r="A33" s="17">
        <v>31</v>
      </c>
      <c r="B33" s="171" t="s">
        <v>1427</v>
      </c>
      <c r="C33" s="142" t="s">
        <v>1452</v>
      </c>
      <c r="D33" s="190" t="s">
        <v>1456</v>
      </c>
      <c r="E33" s="190" t="s">
        <v>17</v>
      </c>
      <c r="F33" s="140" t="s">
        <v>1457</v>
      </c>
      <c r="G33" s="142" t="s">
        <v>1458</v>
      </c>
      <c r="H33" s="279">
        <v>1.6500000000000001E-2</v>
      </c>
      <c r="I33" s="142" t="s">
        <v>20</v>
      </c>
      <c r="J33" s="142" t="s">
        <v>21</v>
      </c>
      <c r="K33" s="142" t="s">
        <v>22</v>
      </c>
      <c r="L33" s="191" t="s">
        <v>22</v>
      </c>
      <c r="M33" s="191" t="s">
        <v>20</v>
      </c>
      <c r="N33" s="171"/>
    </row>
    <row r="34" spans="1:14" ht="21.95" customHeight="1">
      <c r="A34" s="17">
        <v>32</v>
      </c>
      <c r="B34" s="171" t="s">
        <v>1427</v>
      </c>
      <c r="C34" s="142" t="s">
        <v>1459</v>
      </c>
      <c r="D34" s="190" t="s">
        <v>1460</v>
      </c>
      <c r="E34" s="190" t="s">
        <v>17</v>
      </c>
      <c r="F34" s="140" t="s">
        <v>1461</v>
      </c>
      <c r="G34" s="142" t="s">
        <v>54</v>
      </c>
      <c r="H34" s="279">
        <v>1.35E-2</v>
      </c>
      <c r="I34" s="142" t="s">
        <v>20</v>
      </c>
      <c r="J34" s="142" t="s">
        <v>21</v>
      </c>
      <c r="K34" s="142" t="s">
        <v>22</v>
      </c>
      <c r="L34" s="191" t="s">
        <v>22</v>
      </c>
      <c r="M34" s="191" t="s">
        <v>22</v>
      </c>
      <c r="N34" s="171"/>
    </row>
    <row r="35" spans="1:14" ht="21.95" customHeight="1">
      <c r="A35" s="17">
        <v>33</v>
      </c>
      <c r="B35" s="171" t="s">
        <v>872</v>
      </c>
      <c r="C35" s="142" t="s">
        <v>2020</v>
      </c>
      <c r="D35" s="190" t="s">
        <v>1942</v>
      </c>
      <c r="E35" s="190" t="s">
        <v>17</v>
      </c>
      <c r="F35" s="140" t="s">
        <v>1943</v>
      </c>
      <c r="G35" s="142" t="s">
        <v>996</v>
      </c>
      <c r="H35" s="189">
        <v>0.02</v>
      </c>
      <c r="I35" s="142" t="s">
        <v>20</v>
      </c>
      <c r="J35" s="142" t="s">
        <v>21</v>
      </c>
      <c r="K35" s="142" t="s">
        <v>22</v>
      </c>
      <c r="L35" s="191" t="s">
        <v>22</v>
      </c>
      <c r="M35" s="191" t="s">
        <v>751</v>
      </c>
      <c r="N35" s="171"/>
    </row>
    <row r="36" spans="1:14" ht="21.95" customHeight="1">
      <c r="A36" s="17">
        <v>34</v>
      </c>
      <c r="B36" s="171" t="s">
        <v>872</v>
      </c>
      <c r="C36" s="142" t="s">
        <v>2018</v>
      </c>
      <c r="D36" s="190" t="s">
        <v>1944</v>
      </c>
      <c r="E36" s="190" t="s">
        <v>17</v>
      </c>
      <c r="F36" s="140" t="s">
        <v>1945</v>
      </c>
      <c r="G36" s="142" t="s">
        <v>1946</v>
      </c>
      <c r="H36" s="189">
        <v>1.5599999999999999E-2</v>
      </c>
      <c r="I36" s="142" t="s">
        <v>20</v>
      </c>
      <c r="J36" s="142" t="s">
        <v>21</v>
      </c>
      <c r="K36" s="142" t="s">
        <v>22</v>
      </c>
      <c r="L36" s="191" t="s">
        <v>22</v>
      </c>
      <c r="M36" s="191" t="s">
        <v>751</v>
      </c>
      <c r="N36" s="171"/>
    </row>
    <row r="37" spans="1:14" ht="21.95" customHeight="1">
      <c r="A37" s="17">
        <v>35</v>
      </c>
      <c r="B37" s="171" t="s">
        <v>872</v>
      </c>
      <c r="C37" s="142" t="s">
        <v>2019</v>
      </c>
      <c r="D37" s="190" t="s">
        <v>977</v>
      </c>
      <c r="E37" s="190" t="s">
        <v>17</v>
      </c>
      <c r="F37" s="140" t="s">
        <v>978</v>
      </c>
      <c r="G37" s="142" t="s">
        <v>1947</v>
      </c>
      <c r="H37" s="189">
        <v>1.67E-2</v>
      </c>
      <c r="I37" s="142" t="s">
        <v>20</v>
      </c>
      <c r="J37" s="142" t="s">
        <v>21</v>
      </c>
      <c r="K37" s="142" t="s">
        <v>22</v>
      </c>
      <c r="L37" s="191" t="s">
        <v>22</v>
      </c>
      <c r="M37" s="191" t="s">
        <v>22</v>
      </c>
      <c r="N37" s="171"/>
    </row>
    <row r="38" spans="1:14">
      <c r="A38" s="2"/>
      <c r="B38" s="6"/>
      <c r="C38" s="6"/>
      <c r="D38" s="6"/>
      <c r="E38" s="6"/>
      <c r="F38" s="6"/>
      <c r="G38" s="6"/>
      <c r="H38" s="6"/>
      <c r="I38" s="6"/>
      <c r="J38" s="6"/>
      <c r="K38" s="6"/>
      <c r="L38" s="6"/>
      <c r="M38" s="6"/>
      <c r="N38" s="6"/>
    </row>
    <row r="39" spans="1:14">
      <c r="A39" s="2"/>
      <c r="B39" s="6"/>
      <c r="C39" s="6"/>
      <c r="D39" s="6"/>
      <c r="E39" s="6"/>
      <c r="F39" s="6"/>
      <c r="G39" s="6"/>
      <c r="H39" s="6"/>
      <c r="I39" s="6"/>
      <c r="J39" s="6"/>
      <c r="K39" s="6"/>
      <c r="L39" s="6"/>
      <c r="M39" s="6"/>
      <c r="N39" s="6"/>
    </row>
    <row r="40" spans="1:14">
      <c r="A40" s="2"/>
      <c r="B40" s="6"/>
      <c r="C40" s="6"/>
      <c r="D40" s="6"/>
      <c r="E40" s="6"/>
      <c r="F40" s="6"/>
      <c r="G40" s="6"/>
      <c r="H40" s="6"/>
      <c r="I40" s="6"/>
      <c r="J40" s="6"/>
      <c r="K40" s="6"/>
      <c r="L40" s="6"/>
      <c r="M40" s="6"/>
      <c r="N40" s="6"/>
    </row>
    <row r="41" spans="1:14">
      <c r="A41" s="2"/>
      <c r="B41" s="6"/>
      <c r="C41" s="6"/>
      <c r="D41" s="6"/>
      <c r="E41" s="6"/>
      <c r="F41" s="6"/>
      <c r="G41" s="6"/>
      <c r="H41" s="6"/>
      <c r="I41" s="6"/>
      <c r="J41" s="6"/>
      <c r="K41" s="6"/>
      <c r="L41" s="6"/>
      <c r="M41" s="6"/>
      <c r="N41" s="6"/>
    </row>
    <row r="42" spans="1:14">
      <c r="A42" s="2"/>
      <c r="B42" s="6"/>
      <c r="C42" s="6"/>
      <c r="D42" s="6"/>
      <c r="E42" s="6"/>
      <c r="F42" s="6"/>
      <c r="G42" s="6"/>
      <c r="H42" s="6"/>
      <c r="I42" s="6"/>
      <c r="J42" s="6"/>
      <c r="K42" s="6"/>
      <c r="L42" s="6"/>
      <c r="M42" s="6"/>
      <c r="N42" s="6"/>
    </row>
    <row r="43" spans="1:14">
      <c r="A43" s="2"/>
      <c r="B43" s="6"/>
      <c r="C43" s="6"/>
      <c r="D43" s="6"/>
      <c r="E43" s="6"/>
      <c r="F43" s="6"/>
      <c r="G43" s="6"/>
      <c r="H43" s="6"/>
      <c r="I43" s="6"/>
      <c r="J43" s="6"/>
      <c r="K43" s="6"/>
      <c r="L43" s="6"/>
      <c r="M43" s="6"/>
      <c r="N43" s="6"/>
    </row>
    <row r="44" spans="1:14">
      <c r="A44" s="2"/>
      <c r="B44" s="6"/>
      <c r="C44" s="6"/>
      <c r="D44" s="6"/>
      <c r="E44" s="6"/>
      <c r="F44" s="6"/>
      <c r="G44" s="6"/>
      <c r="H44" s="6"/>
      <c r="I44" s="6"/>
      <c r="J44" s="6"/>
      <c r="K44" s="6"/>
      <c r="L44" s="6"/>
      <c r="M44" s="6"/>
      <c r="N44" s="6"/>
    </row>
    <row r="45" spans="1:14">
      <c r="A45" s="2"/>
      <c r="B45" s="6"/>
      <c r="C45" s="6"/>
      <c r="D45" s="6"/>
      <c r="E45" s="6"/>
      <c r="F45" s="6"/>
      <c r="G45" s="6"/>
      <c r="H45" s="6"/>
      <c r="I45" s="6"/>
      <c r="J45" s="6"/>
      <c r="K45" s="6"/>
      <c r="L45" s="6"/>
      <c r="M45" s="6"/>
      <c r="N45" s="6"/>
    </row>
    <row r="46" spans="1:14">
      <c r="A46" s="2"/>
      <c r="B46" s="67"/>
      <c r="C46" s="67"/>
      <c r="D46" s="67"/>
      <c r="E46" s="67"/>
      <c r="F46" s="67"/>
      <c r="G46" s="67"/>
      <c r="H46" s="67"/>
      <c r="I46" s="67"/>
      <c r="J46" s="67"/>
      <c r="K46" s="67"/>
      <c r="L46" s="67"/>
      <c r="M46" s="67"/>
      <c r="N46" s="6"/>
    </row>
    <row r="47" spans="1:14">
      <c r="A47" s="2"/>
      <c r="B47" s="67"/>
      <c r="C47" s="67"/>
      <c r="D47" s="67"/>
      <c r="E47" s="67"/>
      <c r="F47" s="67"/>
      <c r="G47" s="67"/>
      <c r="H47" s="67"/>
      <c r="I47" s="67"/>
      <c r="J47" s="67"/>
      <c r="K47" s="67"/>
      <c r="L47" s="67"/>
      <c r="M47" s="67"/>
      <c r="N47" s="6"/>
    </row>
    <row r="48" spans="1:14">
      <c r="A48" s="2"/>
      <c r="B48" s="67"/>
      <c r="C48" s="67"/>
      <c r="D48" s="67"/>
      <c r="E48" s="67"/>
      <c r="F48" s="67"/>
      <c r="G48" s="67"/>
      <c r="H48" s="67"/>
      <c r="I48" s="67"/>
      <c r="J48" s="67"/>
      <c r="K48" s="67"/>
      <c r="L48" s="67"/>
      <c r="M48" s="67"/>
      <c r="N48" s="6"/>
    </row>
    <row r="49" spans="1:14">
      <c r="A49" s="2"/>
      <c r="B49" s="67"/>
      <c r="C49" s="67"/>
      <c r="D49" s="67"/>
      <c r="E49" s="67"/>
      <c r="F49" s="67"/>
      <c r="G49" s="67"/>
      <c r="H49" s="67"/>
      <c r="I49" s="67"/>
      <c r="J49" s="67"/>
      <c r="K49" s="67"/>
      <c r="L49" s="67"/>
      <c r="M49" s="67"/>
      <c r="N49" s="6"/>
    </row>
    <row r="50" spans="1:14">
      <c r="A50" s="2"/>
      <c r="B50" s="67"/>
      <c r="C50" s="67"/>
      <c r="D50" s="67"/>
      <c r="E50" s="67"/>
      <c r="F50" s="67"/>
      <c r="G50" s="67"/>
      <c r="H50" s="67"/>
      <c r="I50" s="67"/>
      <c r="J50" s="67"/>
      <c r="K50" s="67"/>
      <c r="L50" s="67"/>
      <c r="M50" s="67"/>
      <c r="N50" s="6"/>
    </row>
    <row r="51" spans="1:14">
      <c r="A51" s="2"/>
      <c r="B51" s="67"/>
      <c r="C51" s="67"/>
      <c r="D51" s="67"/>
      <c r="E51" s="67"/>
      <c r="F51" s="67"/>
      <c r="G51" s="67"/>
      <c r="H51" s="67"/>
      <c r="I51" s="67"/>
      <c r="J51" s="67"/>
      <c r="K51" s="67"/>
      <c r="L51" s="67"/>
      <c r="M51" s="67"/>
      <c r="N51" s="6"/>
    </row>
    <row r="52" spans="1:14">
      <c r="A52" s="2"/>
      <c r="B52" s="67"/>
      <c r="C52" s="67"/>
      <c r="D52" s="67"/>
      <c r="E52" s="67"/>
      <c r="F52" s="67"/>
      <c r="G52" s="67"/>
      <c r="H52" s="67"/>
      <c r="I52" s="67"/>
      <c r="J52" s="67"/>
      <c r="K52" s="67"/>
      <c r="L52" s="67"/>
      <c r="M52" s="67"/>
      <c r="N52" s="6"/>
    </row>
    <row r="53" spans="1:14">
      <c r="A53" s="2"/>
      <c r="B53" s="67"/>
      <c r="C53" s="67"/>
      <c r="D53" s="67"/>
      <c r="E53" s="67"/>
      <c r="F53" s="67"/>
      <c r="G53" s="67"/>
      <c r="H53" s="67"/>
      <c r="I53" s="67"/>
      <c r="J53" s="67"/>
      <c r="K53" s="67"/>
      <c r="L53" s="67"/>
      <c r="M53" s="67"/>
      <c r="N53" s="6"/>
    </row>
    <row r="54" spans="1:14">
      <c r="A54" s="2"/>
      <c r="B54" s="67"/>
      <c r="C54" s="67"/>
      <c r="D54" s="67"/>
      <c r="E54" s="67"/>
      <c r="F54" s="67"/>
      <c r="G54" s="67"/>
      <c r="H54" s="67"/>
      <c r="I54" s="67"/>
      <c r="J54" s="67"/>
      <c r="K54" s="67"/>
      <c r="L54" s="67"/>
      <c r="M54" s="67"/>
      <c r="N54" s="6"/>
    </row>
    <row r="55" spans="1:14">
      <c r="A55" s="2"/>
      <c r="B55" s="67"/>
      <c r="C55" s="67"/>
      <c r="D55" s="67"/>
      <c r="E55" s="67"/>
      <c r="F55" s="67"/>
      <c r="G55" s="67"/>
      <c r="H55" s="67"/>
      <c r="I55" s="67"/>
      <c r="J55" s="67"/>
      <c r="K55" s="67"/>
      <c r="L55" s="67"/>
      <c r="M55" s="67"/>
      <c r="N55" s="6"/>
    </row>
    <row r="56" spans="1:14">
      <c r="A56" s="2"/>
      <c r="B56" s="67"/>
      <c r="C56" s="67"/>
      <c r="D56" s="67"/>
      <c r="E56" s="67"/>
      <c r="F56" s="67"/>
      <c r="G56" s="67"/>
      <c r="H56" s="67"/>
      <c r="I56" s="67"/>
      <c r="J56" s="67"/>
      <c r="K56" s="67"/>
      <c r="L56" s="67"/>
      <c r="M56" s="67"/>
      <c r="N56" s="6"/>
    </row>
    <row r="57" spans="1:14">
      <c r="A57" s="2"/>
      <c r="B57" s="67"/>
      <c r="C57" s="67"/>
      <c r="D57" s="67"/>
      <c r="E57" s="67"/>
      <c r="F57" s="67"/>
      <c r="G57" s="67"/>
      <c r="H57" s="67"/>
      <c r="I57" s="67"/>
      <c r="J57" s="67"/>
      <c r="K57" s="67"/>
      <c r="L57" s="67"/>
      <c r="M57" s="67"/>
      <c r="N57" s="6"/>
    </row>
    <row r="58" spans="1:14">
      <c r="A58" s="2"/>
      <c r="B58" s="67"/>
      <c r="C58" s="67"/>
      <c r="D58" s="67"/>
      <c r="E58" s="67"/>
      <c r="F58" s="67"/>
      <c r="G58" s="67"/>
      <c r="H58" s="67"/>
      <c r="I58" s="67"/>
      <c r="J58" s="67"/>
      <c r="K58" s="67"/>
      <c r="L58" s="67"/>
      <c r="M58" s="67"/>
      <c r="N58" s="6"/>
    </row>
    <row r="59" spans="1:14">
      <c r="A59" s="2"/>
      <c r="B59" s="67"/>
      <c r="C59" s="67"/>
      <c r="D59" s="67"/>
      <c r="E59" s="67"/>
      <c r="F59" s="67"/>
      <c r="G59" s="67"/>
      <c r="H59" s="67"/>
      <c r="I59" s="67"/>
      <c r="J59" s="67"/>
      <c r="K59" s="67"/>
      <c r="L59" s="67"/>
      <c r="M59" s="67"/>
      <c r="N59" s="6"/>
    </row>
    <row r="60" spans="1:14">
      <c r="A60" s="2"/>
      <c r="B60" s="67"/>
      <c r="C60" s="67"/>
      <c r="D60" s="67"/>
      <c r="E60" s="67"/>
      <c r="F60" s="67"/>
      <c r="G60" s="67"/>
      <c r="H60" s="67"/>
      <c r="I60" s="67"/>
      <c r="J60" s="67"/>
      <c r="K60" s="67"/>
      <c r="L60" s="67"/>
      <c r="M60" s="67"/>
      <c r="N60" s="6"/>
    </row>
    <row r="61" spans="1:14">
      <c r="A61" s="2"/>
      <c r="B61" s="67"/>
      <c r="C61" s="67"/>
      <c r="D61" s="67"/>
      <c r="E61" s="67"/>
      <c r="F61" s="67"/>
      <c r="G61" s="67"/>
      <c r="H61" s="67"/>
      <c r="I61" s="67"/>
      <c r="J61" s="67"/>
      <c r="K61" s="67"/>
      <c r="L61" s="67"/>
      <c r="M61" s="67"/>
      <c r="N61" s="6"/>
    </row>
    <row r="62" spans="1:14">
      <c r="A62" s="2"/>
      <c r="B62" s="67"/>
      <c r="C62" s="67"/>
      <c r="D62" s="67"/>
      <c r="E62" s="67"/>
      <c r="F62" s="67"/>
      <c r="G62" s="67"/>
      <c r="H62" s="67"/>
      <c r="I62" s="67"/>
      <c r="J62" s="67"/>
      <c r="K62" s="67"/>
      <c r="L62" s="67"/>
      <c r="M62" s="67"/>
      <c r="N62" s="6"/>
    </row>
    <row r="63" spans="1:14">
      <c r="A63" s="2"/>
      <c r="B63" s="67"/>
      <c r="C63" s="67"/>
      <c r="D63" s="67"/>
      <c r="E63" s="67"/>
      <c r="F63" s="67"/>
      <c r="G63" s="67"/>
      <c r="H63" s="67"/>
      <c r="I63" s="67"/>
      <c r="J63" s="67"/>
      <c r="K63" s="67"/>
      <c r="L63" s="67"/>
      <c r="M63" s="67"/>
      <c r="N63" s="6"/>
    </row>
    <row r="64" spans="1:14">
      <c r="A64" s="2"/>
      <c r="B64" s="67"/>
      <c r="C64" s="67"/>
      <c r="D64" s="67"/>
      <c r="E64" s="67"/>
      <c r="F64" s="67"/>
      <c r="G64" s="67"/>
      <c r="H64" s="67"/>
      <c r="I64" s="67"/>
      <c r="J64" s="67"/>
      <c r="K64" s="67"/>
      <c r="L64" s="67"/>
      <c r="M64" s="67"/>
      <c r="N64" s="6"/>
    </row>
    <row r="65" spans="1:14">
      <c r="A65" s="2"/>
      <c r="B65" s="67"/>
      <c r="C65" s="67"/>
      <c r="D65" s="67"/>
      <c r="E65" s="67"/>
      <c r="F65" s="67"/>
      <c r="G65" s="67"/>
      <c r="H65" s="67"/>
      <c r="I65" s="67"/>
      <c r="J65" s="67"/>
      <c r="K65" s="67"/>
      <c r="L65" s="67"/>
      <c r="M65" s="67"/>
      <c r="N65" s="6"/>
    </row>
    <row r="66" spans="1:14">
      <c r="A66" s="2"/>
      <c r="B66" s="67"/>
      <c r="C66" s="67"/>
      <c r="D66" s="67"/>
      <c r="E66" s="67"/>
      <c r="F66" s="67"/>
      <c r="G66" s="67"/>
      <c r="H66" s="67"/>
      <c r="I66" s="67"/>
      <c r="J66" s="67"/>
      <c r="K66" s="67"/>
      <c r="L66" s="67"/>
      <c r="M66" s="67"/>
      <c r="N66" s="6"/>
    </row>
    <row r="67" spans="1:14">
      <c r="A67" s="2"/>
      <c r="B67" s="67"/>
      <c r="C67" s="67"/>
      <c r="D67" s="67"/>
      <c r="E67" s="67"/>
      <c r="F67" s="67"/>
      <c r="G67" s="67"/>
      <c r="H67" s="67"/>
      <c r="I67" s="67"/>
      <c r="J67" s="67"/>
      <c r="K67" s="67"/>
      <c r="L67" s="67"/>
      <c r="M67" s="67"/>
      <c r="N67" s="6"/>
    </row>
    <row r="68" spans="1:14">
      <c r="A68" s="2"/>
      <c r="B68" s="67"/>
      <c r="C68" s="67"/>
      <c r="D68" s="67"/>
      <c r="E68" s="67"/>
      <c r="F68" s="67"/>
      <c r="G68" s="67"/>
      <c r="H68" s="67"/>
      <c r="I68" s="67"/>
      <c r="J68" s="67"/>
      <c r="K68" s="67"/>
      <c r="L68" s="67"/>
      <c r="M68" s="67"/>
      <c r="N68" s="6"/>
    </row>
    <row r="69" spans="1:14">
      <c r="A69" s="2"/>
      <c r="B69" s="67"/>
      <c r="C69" s="67"/>
      <c r="D69" s="67"/>
      <c r="E69" s="67"/>
      <c r="F69" s="67"/>
      <c r="G69" s="67"/>
      <c r="H69" s="67"/>
      <c r="I69" s="67"/>
      <c r="J69" s="67"/>
      <c r="K69" s="67"/>
      <c r="L69" s="67"/>
      <c r="M69" s="67"/>
      <c r="N69" s="6"/>
    </row>
    <row r="70" spans="1:14">
      <c r="A70" s="2"/>
      <c r="B70" s="67"/>
      <c r="C70" s="67"/>
      <c r="D70" s="67"/>
      <c r="E70" s="67"/>
      <c r="F70" s="67"/>
      <c r="G70" s="67"/>
      <c r="H70" s="67"/>
      <c r="I70" s="67"/>
      <c r="J70" s="67"/>
      <c r="K70" s="67"/>
      <c r="L70" s="67"/>
      <c r="M70" s="67"/>
      <c r="N70" s="6"/>
    </row>
    <row r="71" spans="1:14">
      <c r="A71" s="2"/>
      <c r="B71" s="67"/>
      <c r="C71" s="67"/>
      <c r="D71" s="67"/>
      <c r="E71" s="67"/>
      <c r="F71" s="67"/>
      <c r="G71" s="67"/>
      <c r="H71" s="67"/>
      <c r="I71" s="67"/>
      <c r="J71" s="67"/>
      <c r="K71" s="67"/>
      <c r="L71" s="67"/>
      <c r="M71" s="67"/>
      <c r="N71" s="6"/>
    </row>
    <row r="72" spans="1:14">
      <c r="A72" s="2"/>
      <c r="B72" s="67"/>
      <c r="C72" s="67"/>
      <c r="D72" s="67"/>
      <c r="E72" s="67"/>
      <c r="F72" s="67"/>
      <c r="G72" s="67"/>
      <c r="H72" s="67"/>
      <c r="I72" s="67"/>
      <c r="J72" s="67"/>
      <c r="K72" s="67"/>
      <c r="L72" s="67"/>
      <c r="M72" s="67"/>
      <c r="N72" s="6"/>
    </row>
    <row r="73" spans="1:14">
      <c r="A73" s="2"/>
      <c r="B73" s="67"/>
      <c r="C73" s="67"/>
      <c r="D73" s="67"/>
      <c r="E73" s="67"/>
      <c r="F73" s="67"/>
      <c r="G73" s="67"/>
      <c r="H73" s="67"/>
      <c r="I73" s="67"/>
      <c r="J73" s="67"/>
      <c r="K73" s="67"/>
      <c r="L73" s="67"/>
      <c r="M73" s="67"/>
      <c r="N73" s="6"/>
    </row>
    <row r="74" spans="1:14">
      <c r="A74" s="2"/>
      <c r="B74" s="67"/>
      <c r="C74" s="67"/>
      <c r="D74" s="67"/>
      <c r="E74" s="67"/>
      <c r="F74" s="67"/>
      <c r="G74" s="67"/>
      <c r="H74" s="67"/>
      <c r="I74" s="67"/>
      <c r="J74" s="67"/>
      <c r="K74" s="67"/>
      <c r="L74" s="67"/>
      <c r="M74" s="67"/>
      <c r="N74" s="6"/>
    </row>
    <row r="75" spans="1:14">
      <c r="A75" s="2"/>
      <c r="B75" s="67"/>
      <c r="C75" s="67"/>
      <c r="D75" s="67"/>
      <c r="E75" s="67"/>
      <c r="F75" s="67"/>
      <c r="G75" s="67"/>
      <c r="H75" s="67"/>
      <c r="I75" s="67"/>
      <c r="J75" s="67"/>
      <c r="K75" s="67"/>
      <c r="L75" s="67"/>
      <c r="M75" s="67"/>
      <c r="N75" s="6"/>
    </row>
    <row r="76" spans="1:14">
      <c r="A76" s="2"/>
      <c r="B76" s="67"/>
      <c r="C76" s="67"/>
      <c r="D76" s="67"/>
      <c r="E76" s="67"/>
      <c r="F76" s="67"/>
      <c r="G76" s="67"/>
      <c r="H76" s="67"/>
      <c r="I76" s="67"/>
      <c r="J76" s="67"/>
      <c r="K76" s="67"/>
      <c r="L76" s="67"/>
      <c r="M76" s="67"/>
      <c r="N76" s="6"/>
    </row>
    <row r="77" spans="1:14">
      <c r="A77" s="2"/>
      <c r="B77" s="67"/>
      <c r="C77" s="67"/>
      <c r="D77" s="67"/>
      <c r="E77" s="67"/>
      <c r="F77" s="67"/>
      <c r="G77" s="67"/>
      <c r="H77" s="67"/>
      <c r="I77" s="67"/>
      <c r="J77" s="67"/>
      <c r="K77" s="67"/>
      <c r="L77" s="67"/>
      <c r="M77" s="67"/>
      <c r="N77" s="6"/>
    </row>
    <row r="78" spans="1:14">
      <c r="A78" s="2"/>
      <c r="B78" s="67"/>
      <c r="C78" s="67"/>
      <c r="D78" s="67"/>
      <c r="E78" s="67"/>
      <c r="F78" s="67"/>
      <c r="G78" s="67"/>
      <c r="H78" s="67"/>
      <c r="I78" s="67"/>
      <c r="J78" s="67"/>
      <c r="K78" s="67"/>
      <c r="L78" s="67"/>
      <c r="M78" s="67"/>
      <c r="N78" s="6"/>
    </row>
    <row r="79" spans="1:14">
      <c r="A79" s="2"/>
      <c r="B79" s="67"/>
      <c r="C79" s="67"/>
      <c r="D79" s="67"/>
      <c r="E79" s="67"/>
      <c r="F79" s="67"/>
      <c r="G79" s="67"/>
      <c r="H79" s="67"/>
      <c r="I79" s="67"/>
      <c r="J79" s="67"/>
      <c r="K79" s="67"/>
      <c r="L79" s="67"/>
      <c r="M79" s="67"/>
      <c r="N79" s="6"/>
    </row>
    <row r="80" spans="1:14">
      <c r="A80" s="2"/>
      <c r="B80" s="67"/>
      <c r="C80" s="67"/>
      <c r="D80" s="67"/>
      <c r="E80" s="67"/>
      <c r="F80" s="67"/>
      <c r="G80" s="67"/>
      <c r="H80" s="67"/>
      <c r="I80" s="67"/>
      <c r="J80" s="67"/>
      <c r="K80" s="67"/>
      <c r="L80" s="67"/>
      <c r="M80" s="67"/>
      <c r="N80" s="6"/>
    </row>
    <row r="81" spans="1:14">
      <c r="A81" s="2"/>
      <c r="B81" s="67"/>
      <c r="C81" s="67"/>
      <c r="D81" s="67"/>
      <c r="E81" s="67"/>
      <c r="F81" s="67"/>
      <c r="G81" s="67"/>
      <c r="H81" s="67"/>
      <c r="I81" s="67"/>
      <c r="J81" s="67"/>
      <c r="K81" s="67"/>
      <c r="L81" s="67"/>
      <c r="M81" s="67"/>
      <c r="N81" s="6"/>
    </row>
    <row r="82" spans="1:14">
      <c r="A82" s="2"/>
      <c r="B82" s="67"/>
      <c r="C82" s="67"/>
      <c r="D82" s="67"/>
      <c r="E82" s="67"/>
      <c r="F82" s="67"/>
      <c r="G82" s="67"/>
      <c r="H82" s="67"/>
      <c r="I82" s="67"/>
      <c r="J82" s="67"/>
      <c r="K82" s="67"/>
      <c r="L82" s="67"/>
      <c r="M82" s="67"/>
      <c r="N82" s="6"/>
    </row>
    <row r="83" spans="1:14">
      <c r="A83" s="2"/>
      <c r="B83" s="67"/>
      <c r="C83" s="67"/>
      <c r="D83" s="67"/>
      <c r="E83" s="67"/>
      <c r="F83" s="67"/>
      <c r="G83" s="67"/>
      <c r="H83" s="67"/>
      <c r="I83" s="67"/>
      <c r="J83" s="67"/>
      <c r="K83" s="67"/>
      <c r="L83" s="67"/>
      <c r="M83" s="67"/>
      <c r="N83" s="6"/>
    </row>
    <row r="84" spans="1:14">
      <c r="A84" s="2"/>
      <c r="B84" s="67"/>
      <c r="C84" s="67"/>
      <c r="D84" s="67"/>
      <c r="E84" s="67"/>
      <c r="F84" s="67"/>
      <c r="G84" s="67"/>
      <c r="H84" s="67"/>
      <c r="I84" s="67"/>
      <c r="J84" s="67"/>
      <c r="K84" s="67"/>
      <c r="L84" s="67"/>
      <c r="M84" s="67"/>
      <c r="N84" s="6"/>
    </row>
    <row r="85" spans="1:14">
      <c r="A85" s="2"/>
      <c r="B85" s="67"/>
      <c r="C85" s="67"/>
      <c r="D85" s="67"/>
      <c r="E85" s="67"/>
      <c r="F85" s="67"/>
      <c r="G85" s="67"/>
      <c r="H85" s="67"/>
      <c r="I85" s="67"/>
      <c r="J85" s="67"/>
      <c r="K85" s="67"/>
      <c r="L85" s="67"/>
      <c r="M85" s="67"/>
      <c r="N85" s="6"/>
    </row>
    <row r="86" spans="1:14">
      <c r="A86" s="2"/>
      <c r="B86" s="67"/>
      <c r="C86" s="67"/>
      <c r="D86" s="67"/>
      <c r="E86" s="67"/>
      <c r="F86" s="67"/>
      <c r="G86" s="67"/>
      <c r="H86" s="67"/>
      <c r="I86" s="67"/>
      <c r="J86" s="67"/>
      <c r="K86" s="67"/>
      <c r="L86" s="67"/>
      <c r="M86" s="67"/>
      <c r="N86" s="6"/>
    </row>
    <row r="87" spans="1:14">
      <c r="A87" s="2"/>
      <c r="B87" s="67"/>
      <c r="C87" s="67"/>
      <c r="D87" s="67"/>
      <c r="E87" s="67"/>
      <c r="F87" s="67"/>
      <c r="G87" s="67"/>
      <c r="H87" s="67"/>
      <c r="I87" s="67"/>
      <c r="J87" s="67"/>
      <c r="K87" s="67"/>
      <c r="L87" s="67"/>
      <c r="M87" s="67"/>
      <c r="N87" s="6"/>
    </row>
    <row r="88" spans="1:14">
      <c r="A88" s="2"/>
      <c r="B88" s="67"/>
      <c r="C88" s="67"/>
      <c r="D88" s="67"/>
      <c r="E88" s="67"/>
      <c r="F88" s="67"/>
      <c r="G88" s="67"/>
      <c r="H88" s="67"/>
      <c r="I88" s="67"/>
      <c r="J88" s="67"/>
      <c r="K88" s="67"/>
      <c r="L88" s="67"/>
      <c r="M88" s="67"/>
      <c r="N88" s="6"/>
    </row>
    <row r="89" spans="1:14">
      <c r="A89" s="2"/>
      <c r="B89" s="67"/>
      <c r="C89" s="67"/>
      <c r="D89" s="67"/>
      <c r="E89" s="67"/>
      <c r="F89" s="67"/>
      <c r="G89" s="67"/>
      <c r="H89" s="67"/>
      <c r="I89" s="67"/>
      <c r="J89" s="67"/>
      <c r="K89" s="67"/>
      <c r="L89" s="67"/>
      <c r="M89" s="67"/>
      <c r="N89" s="6"/>
    </row>
    <row r="90" spans="1:14">
      <c r="A90" s="2"/>
      <c r="B90" s="67"/>
      <c r="C90" s="67"/>
      <c r="D90" s="67"/>
      <c r="E90" s="67"/>
      <c r="F90" s="67"/>
      <c r="G90" s="67"/>
      <c r="H90" s="67"/>
      <c r="I90" s="67"/>
      <c r="J90" s="67"/>
      <c r="K90" s="67"/>
      <c r="L90" s="67"/>
      <c r="M90" s="67"/>
      <c r="N90" s="6"/>
    </row>
    <row r="91" spans="1:14">
      <c r="A91" s="2"/>
      <c r="B91" s="67"/>
      <c r="C91" s="67"/>
      <c r="D91" s="67"/>
      <c r="E91" s="67"/>
      <c r="F91" s="67"/>
      <c r="G91" s="67"/>
      <c r="H91" s="67"/>
      <c r="I91" s="67"/>
      <c r="J91" s="67"/>
      <c r="K91" s="67"/>
      <c r="L91" s="67"/>
      <c r="M91" s="67"/>
      <c r="N91" s="6"/>
    </row>
    <row r="92" spans="1:14">
      <c r="A92" s="2"/>
      <c r="B92" s="67"/>
      <c r="C92" s="67"/>
      <c r="D92" s="67"/>
      <c r="E92" s="67"/>
      <c r="F92" s="67"/>
      <c r="G92" s="67"/>
      <c r="H92" s="67"/>
      <c r="I92" s="67"/>
      <c r="J92" s="67"/>
      <c r="K92" s="67"/>
      <c r="L92" s="67"/>
      <c r="M92" s="67"/>
      <c r="N92" s="6"/>
    </row>
    <row r="93" spans="1:14">
      <c r="A93" s="2"/>
      <c r="B93" s="67"/>
      <c r="C93" s="67"/>
      <c r="D93" s="67"/>
      <c r="E93" s="67"/>
      <c r="F93" s="67"/>
      <c r="G93" s="67"/>
      <c r="H93" s="67"/>
      <c r="I93" s="67"/>
      <c r="J93" s="67"/>
      <c r="K93" s="67"/>
      <c r="L93" s="67"/>
      <c r="M93" s="67"/>
      <c r="N93" s="6"/>
    </row>
    <row r="94" spans="1:14">
      <c r="A94" s="2"/>
      <c r="B94" s="67"/>
      <c r="C94" s="67"/>
      <c r="D94" s="67"/>
      <c r="E94" s="67"/>
      <c r="F94" s="67"/>
      <c r="G94" s="67"/>
      <c r="H94" s="67"/>
      <c r="I94" s="67"/>
      <c r="J94" s="67"/>
      <c r="K94" s="67"/>
      <c r="L94" s="67"/>
      <c r="M94" s="67"/>
      <c r="N94" s="6"/>
    </row>
    <row r="95" spans="1:14">
      <c r="A95" s="2"/>
      <c r="B95" s="67"/>
      <c r="C95" s="67"/>
      <c r="D95" s="67"/>
      <c r="E95" s="67"/>
      <c r="F95" s="67"/>
      <c r="G95" s="67"/>
      <c r="H95" s="67"/>
      <c r="I95" s="67"/>
      <c r="J95" s="67"/>
      <c r="K95" s="67"/>
      <c r="L95" s="67"/>
      <c r="M95" s="67"/>
      <c r="N95" s="6"/>
    </row>
    <row r="96" spans="1:14">
      <c r="A96" s="2"/>
      <c r="B96" s="67"/>
      <c r="C96" s="67"/>
      <c r="D96" s="67"/>
      <c r="E96" s="67"/>
      <c r="F96" s="67"/>
      <c r="G96" s="67"/>
      <c r="H96" s="67"/>
      <c r="I96" s="67"/>
      <c r="J96" s="67"/>
      <c r="K96" s="67"/>
      <c r="L96" s="67"/>
      <c r="M96" s="67"/>
      <c r="N96" s="6"/>
    </row>
    <row r="97" spans="1:14">
      <c r="A97" s="2"/>
      <c r="B97" s="67"/>
      <c r="C97" s="67"/>
      <c r="D97" s="67"/>
      <c r="E97" s="67"/>
      <c r="F97" s="67"/>
      <c r="G97" s="67"/>
      <c r="H97" s="67"/>
      <c r="I97" s="67"/>
      <c r="J97" s="67"/>
      <c r="K97" s="67"/>
      <c r="L97" s="67"/>
      <c r="M97" s="67"/>
      <c r="N97" s="6"/>
    </row>
    <row r="98" spans="1:14">
      <c r="A98" s="2"/>
      <c r="B98" s="67"/>
      <c r="C98" s="67"/>
      <c r="D98" s="67"/>
      <c r="E98" s="67"/>
      <c r="F98" s="67"/>
      <c r="G98" s="67"/>
      <c r="H98" s="67"/>
      <c r="I98" s="67"/>
      <c r="J98" s="67"/>
      <c r="K98" s="67"/>
      <c r="L98" s="67"/>
      <c r="M98" s="67"/>
      <c r="N98" s="6"/>
    </row>
    <row r="99" spans="1:14">
      <c r="A99" s="2"/>
      <c r="B99" s="67"/>
      <c r="C99" s="67"/>
      <c r="D99" s="67"/>
      <c r="E99" s="67"/>
      <c r="F99" s="67"/>
      <c r="G99" s="67"/>
      <c r="H99" s="67"/>
      <c r="I99" s="67"/>
      <c r="J99" s="67"/>
      <c r="K99" s="67"/>
      <c r="L99" s="67"/>
      <c r="M99" s="67"/>
      <c r="N99" s="6"/>
    </row>
    <row r="100" spans="1:14">
      <c r="A100" s="2"/>
      <c r="B100" s="67"/>
      <c r="C100" s="67"/>
      <c r="D100" s="67"/>
      <c r="E100" s="67"/>
      <c r="F100" s="67"/>
      <c r="G100" s="67"/>
      <c r="H100" s="67"/>
      <c r="I100" s="67"/>
      <c r="J100" s="67"/>
      <c r="K100" s="67"/>
      <c r="L100" s="67"/>
      <c r="M100" s="67"/>
      <c r="N100" s="6"/>
    </row>
    <row r="101" spans="1:14">
      <c r="A101" s="2"/>
      <c r="B101" s="67"/>
      <c r="C101" s="67"/>
      <c r="D101" s="67"/>
      <c r="E101" s="67"/>
      <c r="F101" s="67"/>
      <c r="G101" s="67"/>
      <c r="H101" s="67"/>
      <c r="I101" s="67"/>
      <c r="J101" s="67"/>
      <c r="K101" s="67"/>
      <c r="L101" s="67"/>
      <c r="M101" s="67"/>
      <c r="N101" s="6"/>
    </row>
    <row r="102" spans="1:14">
      <c r="A102" s="2"/>
      <c r="B102" s="67"/>
      <c r="C102" s="67"/>
      <c r="D102" s="67"/>
      <c r="E102" s="67"/>
      <c r="F102" s="67"/>
      <c r="G102" s="67"/>
      <c r="H102" s="67"/>
      <c r="I102" s="67"/>
      <c r="J102" s="67"/>
      <c r="K102" s="67"/>
      <c r="L102" s="67"/>
      <c r="M102" s="67"/>
      <c r="N102" s="6"/>
    </row>
    <row r="103" spans="1:14">
      <c r="A103" s="2"/>
      <c r="B103" s="67"/>
      <c r="C103" s="67"/>
      <c r="D103" s="67"/>
      <c r="E103" s="67"/>
      <c r="F103" s="67"/>
      <c r="G103" s="67"/>
      <c r="H103" s="67"/>
      <c r="I103" s="67"/>
      <c r="J103" s="67"/>
      <c r="K103" s="67"/>
      <c r="L103" s="67"/>
      <c r="M103" s="67"/>
      <c r="N103" s="6"/>
    </row>
    <row r="104" spans="1:14">
      <c r="A104" s="2"/>
      <c r="B104" s="67"/>
      <c r="C104" s="67"/>
      <c r="D104" s="67"/>
      <c r="E104" s="67"/>
      <c r="F104" s="67"/>
      <c r="G104" s="67"/>
      <c r="H104" s="67"/>
      <c r="I104" s="67"/>
      <c r="J104" s="67"/>
      <c r="K104" s="67"/>
      <c r="L104" s="67"/>
      <c r="M104" s="67"/>
      <c r="N104" s="6"/>
    </row>
    <row r="105" spans="1:14">
      <c r="A105" s="2"/>
      <c r="B105" s="67"/>
      <c r="C105" s="67"/>
      <c r="D105" s="67"/>
      <c r="E105" s="67"/>
      <c r="F105" s="67"/>
      <c r="G105" s="67"/>
      <c r="H105" s="67"/>
      <c r="I105" s="67"/>
      <c r="J105" s="67"/>
      <c r="K105" s="67"/>
      <c r="L105" s="67"/>
      <c r="M105" s="67"/>
      <c r="N105" s="6"/>
    </row>
    <row r="106" spans="1:14">
      <c r="A106" s="2"/>
      <c r="B106" s="67"/>
      <c r="C106" s="67"/>
      <c r="D106" s="67"/>
      <c r="E106" s="67"/>
      <c r="F106" s="67"/>
      <c r="G106" s="67"/>
      <c r="H106" s="67"/>
      <c r="I106" s="67"/>
      <c r="J106" s="67"/>
      <c r="K106" s="67"/>
      <c r="L106" s="67"/>
      <c r="M106" s="67"/>
      <c r="N106" s="6"/>
    </row>
    <row r="107" spans="1:14">
      <c r="A107" s="2"/>
      <c r="B107" s="67"/>
      <c r="C107" s="67"/>
      <c r="D107" s="67"/>
      <c r="E107" s="67"/>
      <c r="F107" s="67"/>
      <c r="G107" s="67"/>
      <c r="H107" s="67"/>
      <c r="I107" s="67"/>
      <c r="J107" s="67"/>
      <c r="K107" s="67"/>
      <c r="L107" s="67"/>
      <c r="M107" s="67"/>
      <c r="N107" s="6"/>
    </row>
    <row r="108" spans="1:14">
      <c r="A108" s="2"/>
      <c r="B108" s="67"/>
      <c r="C108" s="67"/>
      <c r="D108" s="67"/>
      <c r="E108" s="67"/>
      <c r="F108" s="67"/>
      <c r="G108" s="67"/>
      <c r="H108" s="67"/>
      <c r="I108" s="67"/>
      <c r="J108" s="67"/>
      <c r="K108" s="67"/>
      <c r="L108" s="67"/>
      <c r="M108" s="67"/>
      <c r="N108" s="6"/>
    </row>
    <row r="109" spans="1:14">
      <c r="A109" s="2"/>
      <c r="B109" s="67"/>
      <c r="C109" s="67"/>
      <c r="D109" s="67"/>
      <c r="E109" s="67"/>
      <c r="F109" s="67"/>
      <c r="G109" s="67"/>
      <c r="H109" s="67"/>
      <c r="I109" s="67"/>
      <c r="J109" s="67"/>
      <c r="K109" s="67"/>
      <c r="L109" s="67"/>
      <c r="M109" s="67"/>
      <c r="N109" s="6"/>
    </row>
    <row r="110" spans="1:14">
      <c r="A110" s="2"/>
      <c r="B110" s="67"/>
      <c r="C110" s="67"/>
      <c r="D110" s="67"/>
      <c r="E110" s="67"/>
      <c r="F110" s="67"/>
      <c r="G110" s="67"/>
      <c r="H110" s="67"/>
      <c r="I110" s="67"/>
      <c r="J110" s="67"/>
      <c r="K110" s="67"/>
      <c r="L110" s="67"/>
      <c r="M110" s="67"/>
      <c r="N110" s="6"/>
    </row>
    <row r="111" spans="1:14">
      <c r="A111" s="2"/>
      <c r="B111" s="67"/>
      <c r="C111" s="67"/>
      <c r="D111" s="67"/>
      <c r="E111" s="67"/>
      <c r="F111" s="67"/>
      <c r="G111" s="67"/>
      <c r="H111" s="67"/>
      <c r="I111" s="67"/>
      <c r="J111" s="67"/>
      <c r="K111" s="67"/>
      <c r="L111" s="67"/>
      <c r="M111" s="67"/>
      <c r="N111" s="6"/>
    </row>
    <row r="112" spans="1:14">
      <c r="A112" s="2"/>
      <c r="B112" s="67"/>
      <c r="C112" s="67"/>
      <c r="D112" s="67"/>
      <c r="E112" s="67"/>
      <c r="F112" s="67"/>
      <c r="G112" s="67"/>
      <c r="H112" s="67"/>
      <c r="I112" s="67"/>
      <c r="J112" s="67"/>
      <c r="K112" s="67"/>
      <c r="L112" s="67"/>
      <c r="M112" s="67"/>
      <c r="N112" s="6"/>
    </row>
    <row r="113" spans="1:14">
      <c r="A113" s="2"/>
      <c r="B113" s="67"/>
      <c r="C113" s="67"/>
      <c r="D113" s="67"/>
      <c r="E113" s="67"/>
      <c r="F113" s="67"/>
      <c r="G113" s="67"/>
      <c r="H113" s="67"/>
      <c r="I113" s="67"/>
      <c r="J113" s="67"/>
      <c r="K113" s="67"/>
      <c r="L113" s="67"/>
      <c r="M113" s="67"/>
      <c r="N113" s="6"/>
    </row>
    <row r="114" spans="1:14">
      <c r="A114" s="2"/>
      <c r="B114" s="67"/>
      <c r="C114" s="67"/>
      <c r="D114" s="67"/>
      <c r="E114" s="67"/>
      <c r="F114" s="67"/>
      <c r="G114" s="67"/>
      <c r="H114" s="67"/>
      <c r="I114" s="67"/>
      <c r="J114" s="67"/>
      <c r="K114" s="67"/>
      <c r="L114" s="67"/>
      <c r="M114" s="67"/>
      <c r="N114" s="6"/>
    </row>
    <row r="115" spans="1:14">
      <c r="A115" s="2"/>
      <c r="B115" s="67"/>
      <c r="C115" s="67"/>
      <c r="D115" s="67"/>
      <c r="E115" s="67"/>
      <c r="F115" s="67"/>
      <c r="G115" s="67"/>
      <c r="H115" s="67"/>
      <c r="I115" s="67"/>
      <c r="J115" s="67"/>
      <c r="K115" s="67"/>
      <c r="L115" s="67"/>
      <c r="M115" s="67"/>
      <c r="N115" s="6"/>
    </row>
    <row r="116" spans="1:14">
      <c r="A116" s="2"/>
      <c r="B116" s="67"/>
      <c r="C116" s="67"/>
      <c r="D116" s="67"/>
      <c r="E116" s="67"/>
      <c r="F116" s="67"/>
      <c r="G116" s="67"/>
      <c r="H116" s="67"/>
      <c r="I116" s="67"/>
      <c r="J116" s="67"/>
      <c r="K116" s="67"/>
      <c r="L116" s="67"/>
      <c r="M116" s="67"/>
      <c r="N116" s="6"/>
    </row>
    <row r="117" spans="1:14">
      <c r="A117" s="2"/>
      <c r="B117" s="67"/>
      <c r="C117" s="67"/>
      <c r="D117" s="67"/>
      <c r="E117" s="67"/>
      <c r="F117" s="67"/>
      <c r="G117" s="67"/>
      <c r="H117" s="67"/>
      <c r="I117" s="67"/>
      <c r="J117" s="67"/>
      <c r="K117" s="67"/>
      <c r="L117" s="67"/>
      <c r="M117" s="67"/>
      <c r="N117" s="6"/>
    </row>
    <row r="118" spans="1:14">
      <c r="A118" s="2"/>
      <c r="B118" s="67"/>
      <c r="C118" s="67"/>
      <c r="D118" s="67"/>
      <c r="E118" s="67"/>
      <c r="F118" s="67"/>
      <c r="G118" s="67"/>
      <c r="H118" s="67"/>
      <c r="I118" s="67"/>
      <c r="J118" s="67"/>
      <c r="K118" s="67"/>
      <c r="L118" s="67"/>
      <c r="M118" s="67"/>
      <c r="N118" s="6"/>
    </row>
    <row r="119" spans="1:14">
      <c r="A119" s="2"/>
      <c r="B119" s="67"/>
      <c r="C119" s="67"/>
      <c r="D119" s="67"/>
      <c r="E119" s="67"/>
      <c r="F119" s="67"/>
      <c r="G119" s="67"/>
      <c r="H119" s="67"/>
      <c r="I119" s="67"/>
      <c r="J119" s="67"/>
      <c r="K119" s="67"/>
      <c r="L119" s="67"/>
      <c r="M119" s="67"/>
      <c r="N119" s="6"/>
    </row>
    <row r="120" spans="1:14">
      <c r="A120" s="2"/>
      <c r="B120" s="67"/>
      <c r="C120" s="67"/>
      <c r="D120" s="67"/>
      <c r="E120" s="67"/>
      <c r="F120" s="67"/>
      <c r="G120" s="67"/>
      <c r="H120" s="67"/>
      <c r="I120" s="67"/>
      <c r="J120" s="67"/>
      <c r="K120" s="67"/>
      <c r="L120" s="67"/>
      <c r="M120" s="67"/>
      <c r="N120" s="6"/>
    </row>
    <row r="121" spans="1:14">
      <c r="A121" s="2"/>
      <c r="B121" s="67"/>
      <c r="C121" s="67"/>
      <c r="D121" s="67"/>
      <c r="E121" s="67"/>
      <c r="F121" s="67"/>
      <c r="G121" s="67"/>
      <c r="H121" s="67"/>
      <c r="I121" s="67"/>
      <c r="J121" s="67"/>
      <c r="K121" s="67"/>
      <c r="L121" s="67"/>
      <c r="M121" s="67"/>
      <c r="N121" s="6"/>
    </row>
    <row r="122" spans="1:14">
      <c r="A122" s="2"/>
      <c r="B122" s="67"/>
      <c r="C122" s="67"/>
      <c r="D122" s="67"/>
      <c r="E122" s="67"/>
      <c r="F122" s="67"/>
      <c r="G122" s="67"/>
      <c r="H122" s="67"/>
      <c r="I122" s="67"/>
      <c r="J122" s="67"/>
      <c r="K122" s="67"/>
      <c r="L122" s="67"/>
      <c r="M122" s="67"/>
      <c r="N122" s="6"/>
    </row>
    <row r="123" spans="1:14">
      <c r="A123" s="2"/>
      <c r="B123" s="67"/>
      <c r="C123" s="67"/>
      <c r="D123" s="67"/>
      <c r="E123" s="67"/>
      <c r="F123" s="67"/>
      <c r="G123" s="67"/>
      <c r="H123" s="67"/>
      <c r="I123" s="67"/>
      <c r="J123" s="67"/>
      <c r="K123" s="67"/>
      <c r="L123" s="67"/>
      <c r="M123" s="67"/>
      <c r="N123" s="6"/>
    </row>
    <row r="124" spans="1:14">
      <c r="A124" s="2"/>
      <c r="B124" s="67"/>
      <c r="C124" s="67"/>
      <c r="D124" s="67"/>
      <c r="E124" s="67"/>
      <c r="F124" s="67"/>
      <c r="G124" s="67"/>
      <c r="H124" s="67"/>
      <c r="I124" s="67"/>
      <c r="J124" s="67"/>
      <c r="K124" s="67"/>
      <c r="L124" s="67"/>
      <c r="M124" s="67"/>
      <c r="N124" s="6"/>
    </row>
    <row r="125" spans="1:14">
      <c r="A125" s="2"/>
      <c r="B125" s="67"/>
      <c r="C125" s="67"/>
      <c r="D125" s="67"/>
      <c r="E125" s="67"/>
      <c r="F125" s="67"/>
      <c r="G125" s="67"/>
      <c r="H125" s="67"/>
      <c r="I125" s="67"/>
      <c r="J125" s="67"/>
      <c r="K125" s="67"/>
      <c r="L125" s="67"/>
      <c r="M125" s="67"/>
      <c r="N125" s="6"/>
    </row>
    <row r="126" spans="1:14">
      <c r="A126" s="2"/>
      <c r="B126" s="67"/>
      <c r="C126" s="67"/>
      <c r="D126" s="67"/>
      <c r="E126" s="67"/>
      <c r="F126" s="67"/>
      <c r="G126" s="67"/>
      <c r="H126" s="67"/>
      <c r="I126" s="67"/>
      <c r="J126" s="67"/>
      <c r="K126" s="67"/>
      <c r="L126" s="67"/>
      <c r="M126" s="67"/>
      <c r="N126" s="6"/>
    </row>
    <row r="127" spans="1:14">
      <c r="A127" s="2"/>
      <c r="B127" s="67"/>
      <c r="C127" s="67"/>
      <c r="D127" s="67"/>
      <c r="E127" s="67"/>
      <c r="F127" s="67"/>
      <c r="G127" s="67"/>
      <c r="H127" s="67"/>
      <c r="I127" s="67"/>
      <c r="J127" s="67"/>
      <c r="K127" s="67"/>
      <c r="L127" s="67"/>
      <c r="M127" s="67"/>
      <c r="N127" s="6"/>
    </row>
    <row r="128" spans="1:14">
      <c r="A128" s="2"/>
      <c r="B128" s="67"/>
      <c r="C128" s="67"/>
      <c r="D128" s="67"/>
      <c r="E128" s="67"/>
      <c r="F128" s="67"/>
      <c r="G128" s="67"/>
      <c r="H128" s="67"/>
      <c r="I128" s="67"/>
      <c r="J128" s="67"/>
      <c r="K128" s="67"/>
      <c r="L128" s="67"/>
      <c r="M128" s="67"/>
      <c r="N128" s="6"/>
    </row>
    <row r="129" spans="1:14">
      <c r="A129" s="2"/>
      <c r="B129" s="67"/>
      <c r="C129" s="67"/>
      <c r="D129" s="67"/>
      <c r="E129" s="67"/>
      <c r="F129" s="67"/>
      <c r="G129" s="67"/>
      <c r="H129" s="67"/>
      <c r="I129" s="67"/>
      <c r="J129" s="67"/>
      <c r="K129" s="67"/>
      <c r="L129" s="67"/>
      <c r="M129" s="67"/>
      <c r="N129" s="6"/>
    </row>
    <row r="130" spans="1:14">
      <c r="A130" s="2"/>
      <c r="B130" s="67"/>
      <c r="C130" s="67"/>
      <c r="D130" s="67"/>
      <c r="E130" s="67"/>
      <c r="F130" s="67"/>
      <c r="G130" s="67"/>
      <c r="H130" s="67"/>
      <c r="I130" s="67"/>
      <c r="J130" s="67"/>
      <c r="K130" s="67"/>
      <c r="L130" s="67"/>
      <c r="M130" s="67"/>
      <c r="N130" s="6"/>
    </row>
    <row r="131" spans="1:14">
      <c r="A131" s="2"/>
      <c r="B131" s="67"/>
      <c r="C131" s="67"/>
      <c r="D131" s="67"/>
      <c r="E131" s="67"/>
      <c r="F131" s="67"/>
      <c r="G131" s="67"/>
      <c r="H131" s="67"/>
      <c r="I131" s="67"/>
      <c r="J131" s="67"/>
      <c r="K131" s="67"/>
      <c r="L131" s="67"/>
      <c r="M131" s="67"/>
      <c r="N131" s="6"/>
    </row>
    <row r="132" spans="1:14">
      <c r="A132" s="2"/>
      <c r="B132" s="67"/>
      <c r="C132" s="67"/>
      <c r="D132" s="67"/>
      <c r="E132" s="67"/>
      <c r="F132" s="67"/>
      <c r="G132" s="67"/>
      <c r="H132" s="67"/>
      <c r="I132" s="67"/>
      <c r="J132" s="67"/>
      <c r="K132" s="67"/>
      <c r="L132" s="67"/>
      <c r="M132" s="67"/>
      <c r="N132" s="6"/>
    </row>
    <row r="133" spans="1:14">
      <c r="A133" s="2"/>
      <c r="B133" s="67"/>
      <c r="C133" s="67"/>
      <c r="D133" s="67"/>
      <c r="E133" s="67"/>
      <c r="F133" s="67"/>
      <c r="G133" s="67"/>
      <c r="H133" s="67"/>
      <c r="I133" s="67"/>
      <c r="J133" s="67"/>
      <c r="K133" s="67"/>
      <c r="L133" s="67"/>
      <c r="M133" s="67"/>
      <c r="N133" s="6"/>
    </row>
    <row r="134" spans="1:14">
      <c r="A134" s="2"/>
      <c r="B134" s="67"/>
      <c r="C134" s="67"/>
      <c r="D134" s="67"/>
      <c r="E134" s="67"/>
      <c r="F134" s="67"/>
      <c r="G134" s="67"/>
      <c r="H134" s="67"/>
      <c r="I134" s="67"/>
      <c r="J134" s="67"/>
      <c r="K134" s="67"/>
      <c r="L134" s="67"/>
      <c r="M134" s="67"/>
      <c r="N134" s="6"/>
    </row>
    <row r="135" spans="1:14">
      <c r="A135" s="2"/>
      <c r="B135" s="67"/>
      <c r="C135" s="67"/>
      <c r="D135" s="67"/>
      <c r="E135" s="67"/>
      <c r="F135" s="67"/>
      <c r="G135" s="67"/>
      <c r="H135" s="67"/>
      <c r="I135" s="67"/>
      <c r="J135" s="67"/>
      <c r="K135" s="67"/>
      <c r="L135" s="67"/>
      <c r="M135" s="67"/>
      <c r="N135" s="6"/>
    </row>
    <row r="136" spans="1:14">
      <c r="A136" s="2"/>
      <c r="B136" s="67"/>
      <c r="C136" s="67"/>
      <c r="D136" s="67"/>
      <c r="E136" s="67"/>
      <c r="F136" s="67"/>
      <c r="G136" s="67"/>
      <c r="H136" s="67"/>
      <c r="I136" s="67"/>
      <c r="J136" s="67"/>
      <c r="K136" s="67"/>
      <c r="L136" s="67"/>
      <c r="M136" s="67"/>
      <c r="N136" s="6"/>
    </row>
    <row r="137" spans="1:14">
      <c r="A137" s="2"/>
      <c r="B137" s="67"/>
      <c r="C137" s="67"/>
      <c r="D137" s="67"/>
      <c r="E137" s="67"/>
      <c r="F137" s="67"/>
      <c r="G137" s="67"/>
      <c r="H137" s="67"/>
      <c r="I137" s="67"/>
      <c r="J137" s="67"/>
      <c r="K137" s="67"/>
      <c r="L137" s="67"/>
      <c r="M137" s="67"/>
      <c r="N137" s="6"/>
    </row>
    <row r="138" spans="1:14">
      <c r="A138" s="2"/>
      <c r="B138" s="67"/>
      <c r="C138" s="67"/>
      <c r="D138" s="67"/>
      <c r="E138" s="67"/>
      <c r="F138" s="67"/>
      <c r="G138" s="67"/>
      <c r="H138" s="67"/>
      <c r="I138" s="67"/>
      <c r="J138" s="67"/>
      <c r="K138" s="67"/>
      <c r="L138" s="67"/>
      <c r="M138" s="67"/>
      <c r="N138" s="6"/>
    </row>
    <row r="139" spans="1:14">
      <c r="A139" s="2"/>
      <c r="B139" s="67"/>
      <c r="C139" s="67"/>
      <c r="D139" s="67"/>
      <c r="E139" s="67"/>
      <c r="F139" s="67"/>
      <c r="G139" s="67"/>
      <c r="H139" s="67"/>
      <c r="I139" s="67"/>
      <c r="J139" s="67"/>
      <c r="K139" s="67"/>
      <c r="L139" s="67"/>
      <c r="M139" s="67"/>
      <c r="N139" s="6"/>
    </row>
    <row r="140" spans="1:14">
      <c r="A140" s="2"/>
      <c r="B140" s="67"/>
      <c r="C140" s="67"/>
      <c r="D140" s="67"/>
      <c r="E140" s="67"/>
      <c r="F140" s="67"/>
      <c r="G140" s="67"/>
      <c r="H140" s="67"/>
      <c r="I140" s="67"/>
      <c r="J140" s="67"/>
      <c r="K140" s="67"/>
      <c r="L140" s="67"/>
      <c r="M140" s="67"/>
      <c r="N140" s="6"/>
    </row>
    <row r="141" spans="1:14">
      <c r="A141" s="2"/>
      <c r="B141" s="67"/>
      <c r="C141" s="67"/>
      <c r="D141" s="67"/>
      <c r="E141" s="67"/>
      <c r="F141" s="67"/>
      <c r="G141" s="67"/>
      <c r="H141" s="67"/>
      <c r="I141" s="67"/>
      <c r="J141" s="67"/>
      <c r="K141" s="67"/>
      <c r="L141" s="67"/>
      <c r="M141" s="67"/>
      <c r="N141" s="6"/>
    </row>
    <row r="142" spans="1:14">
      <c r="A142" s="2"/>
      <c r="B142" s="67"/>
      <c r="C142" s="67"/>
      <c r="D142" s="67"/>
      <c r="E142" s="67"/>
      <c r="F142" s="67"/>
      <c r="G142" s="67"/>
      <c r="H142" s="67"/>
      <c r="I142" s="67"/>
      <c r="J142" s="67"/>
      <c r="K142" s="67"/>
      <c r="L142" s="67"/>
      <c r="M142" s="67"/>
      <c r="N142" s="6"/>
    </row>
    <row r="143" spans="1:14">
      <c r="A143" s="2"/>
      <c r="B143" s="67"/>
      <c r="C143" s="67"/>
      <c r="D143" s="67"/>
      <c r="E143" s="67"/>
      <c r="F143" s="67"/>
      <c r="G143" s="67"/>
      <c r="H143" s="67"/>
      <c r="I143" s="67"/>
      <c r="J143" s="67"/>
      <c r="K143" s="67"/>
      <c r="L143" s="67"/>
      <c r="M143" s="67"/>
      <c r="N143" s="6"/>
    </row>
    <row r="144" spans="1:14">
      <c r="A144" s="2"/>
      <c r="B144" s="67"/>
      <c r="C144" s="67"/>
      <c r="D144" s="67"/>
      <c r="E144" s="67"/>
      <c r="F144" s="67"/>
      <c r="G144" s="67"/>
      <c r="H144" s="67"/>
      <c r="I144" s="67"/>
      <c r="J144" s="67"/>
      <c r="K144" s="67"/>
      <c r="L144" s="67"/>
      <c r="M144" s="67"/>
      <c r="N144" s="6"/>
    </row>
    <row r="145" spans="1:14">
      <c r="A145" s="2"/>
      <c r="B145" s="67"/>
      <c r="C145" s="67"/>
      <c r="D145" s="67"/>
      <c r="E145" s="67"/>
      <c r="F145" s="67"/>
      <c r="G145" s="67"/>
      <c r="H145" s="67"/>
      <c r="I145" s="67"/>
      <c r="J145" s="67"/>
      <c r="K145" s="67"/>
      <c r="L145" s="67"/>
      <c r="M145" s="67"/>
      <c r="N145" s="6"/>
    </row>
    <row r="146" spans="1:14">
      <c r="A146" s="2"/>
      <c r="B146" s="67"/>
      <c r="C146" s="67"/>
      <c r="D146" s="67"/>
      <c r="E146" s="67"/>
      <c r="F146" s="67"/>
      <c r="G146" s="67"/>
      <c r="H146" s="67"/>
      <c r="I146" s="67"/>
      <c r="J146" s="67"/>
      <c r="K146" s="67"/>
      <c r="L146" s="67"/>
      <c r="M146" s="67"/>
      <c r="N146" s="6"/>
    </row>
    <row r="147" spans="1:14">
      <c r="A147" s="2"/>
      <c r="B147" s="67"/>
      <c r="C147" s="67"/>
      <c r="D147" s="67"/>
      <c r="E147" s="67"/>
      <c r="F147" s="67"/>
      <c r="G147" s="67"/>
      <c r="H147" s="67"/>
      <c r="I147" s="67"/>
      <c r="J147" s="67"/>
      <c r="K147" s="67"/>
      <c r="L147" s="67"/>
      <c r="M147" s="67"/>
      <c r="N147" s="6"/>
    </row>
    <row r="148" spans="1:14">
      <c r="A148" s="2"/>
      <c r="B148" s="67"/>
      <c r="C148" s="67"/>
      <c r="D148" s="67"/>
      <c r="E148" s="67"/>
      <c r="F148" s="67"/>
      <c r="G148" s="67"/>
      <c r="H148" s="67"/>
      <c r="I148" s="67"/>
      <c r="J148" s="67"/>
      <c r="K148" s="67"/>
      <c r="L148" s="67"/>
      <c r="M148" s="67"/>
      <c r="N148" s="6"/>
    </row>
    <row r="149" spans="1:14">
      <c r="A149" s="2"/>
      <c r="B149" s="67"/>
      <c r="C149" s="67"/>
      <c r="D149" s="67"/>
      <c r="E149" s="67"/>
      <c r="F149" s="67"/>
      <c r="G149" s="67"/>
      <c r="H149" s="67"/>
      <c r="I149" s="67"/>
      <c r="J149" s="67"/>
      <c r="K149" s="67"/>
      <c r="L149" s="67"/>
      <c r="M149" s="67"/>
      <c r="N149" s="6"/>
    </row>
    <row r="150" spans="1:14">
      <c r="A150" s="2"/>
      <c r="B150" s="67"/>
      <c r="C150" s="67"/>
      <c r="D150" s="67"/>
      <c r="E150" s="67"/>
      <c r="F150" s="67"/>
      <c r="G150" s="67"/>
      <c r="H150" s="67"/>
      <c r="I150" s="67"/>
      <c r="J150" s="67"/>
      <c r="K150" s="67"/>
      <c r="L150" s="67"/>
      <c r="M150" s="67"/>
      <c r="N150" s="6"/>
    </row>
    <row r="151" spans="1:14">
      <c r="A151" s="2"/>
      <c r="B151" s="67"/>
      <c r="C151" s="67"/>
      <c r="D151" s="67"/>
      <c r="E151" s="67"/>
      <c r="F151" s="67"/>
      <c r="G151" s="67"/>
      <c r="H151" s="67"/>
      <c r="I151" s="67"/>
      <c r="J151" s="67"/>
      <c r="K151" s="67"/>
      <c r="L151" s="67"/>
      <c r="M151" s="67"/>
      <c r="N151" s="6"/>
    </row>
    <row r="152" spans="1:14">
      <c r="A152" s="2"/>
      <c r="B152" s="67"/>
      <c r="C152" s="67"/>
      <c r="D152" s="67"/>
      <c r="E152" s="67"/>
      <c r="F152" s="67"/>
      <c r="G152" s="67"/>
      <c r="H152" s="67"/>
      <c r="I152" s="67"/>
      <c r="J152" s="67"/>
      <c r="K152" s="67"/>
      <c r="L152" s="67"/>
      <c r="M152" s="67"/>
      <c r="N152" s="6"/>
    </row>
    <row r="153" spans="1:14">
      <c r="A153" s="2"/>
      <c r="B153" s="67"/>
      <c r="C153" s="67"/>
      <c r="D153" s="67"/>
      <c r="E153" s="67"/>
      <c r="F153" s="67"/>
      <c r="G153" s="67"/>
      <c r="H153" s="67"/>
      <c r="I153" s="67"/>
      <c r="J153" s="67"/>
      <c r="K153" s="67"/>
      <c r="L153" s="67"/>
      <c r="M153" s="67"/>
      <c r="N153" s="6"/>
    </row>
    <row r="154" spans="1:14">
      <c r="A154" s="2"/>
      <c r="B154" s="67"/>
      <c r="C154" s="67"/>
      <c r="D154" s="67"/>
      <c r="E154" s="67"/>
      <c r="F154" s="67"/>
      <c r="G154" s="67"/>
      <c r="H154" s="67"/>
      <c r="I154" s="67"/>
      <c r="J154" s="67"/>
      <c r="K154" s="67"/>
      <c r="L154" s="67"/>
      <c r="M154" s="67"/>
      <c r="N154" s="6"/>
    </row>
    <row r="155" spans="1:14">
      <c r="A155" s="2"/>
      <c r="B155" s="67"/>
      <c r="C155" s="67"/>
      <c r="D155" s="67"/>
      <c r="E155" s="67"/>
      <c r="F155" s="67"/>
      <c r="G155" s="67"/>
      <c r="H155" s="67"/>
      <c r="I155" s="67"/>
      <c r="J155" s="67"/>
      <c r="K155" s="67"/>
      <c r="L155" s="67"/>
      <c r="M155" s="67"/>
      <c r="N155" s="6"/>
    </row>
    <row r="156" spans="1:14">
      <c r="A156" s="2"/>
      <c r="B156" s="67"/>
      <c r="C156" s="67"/>
      <c r="D156" s="67"/>
      <c r="E156" s="67"/>
      <c r="F156" s="67"/>
      <c r="G156" s="67"/>
      <c r="H156" s="67"/>
      <c r="I156" s="67"/>
      <c r="J156" s="67"/>
      <c r="K156" s="67"/>
      <c r="L156" s="67"/>
      <c r="M156" s="67"/>
      <c r="N156" s="6"/>
    </row>
    <row r="157" spans="1:14">
      <c r="A157" s="2"/>
      <c r="B157" s="67"/>
      <c r="C157" s="67"/>
      <c r="D157" s="67"/>
      <c r="E157" s="67"/>
      <c r="F157" s="67"/>
      <c r="G157" s="67"/>
      <c r="H157" s="67"/>
      <c r="I157" s="67"/>
      <c r="J157" s="67"/>
      <c r="K157" s="67"/>
      <c r="L157" s="67"/>
      <c r="M157" s="67"/>
      <c r="N157" s="6"/>
    </row>
    <row r="158" spans="1:14">
      <c r="A158" s="2"/>
      <c r="B158" s="67"/>
      <c r="C158" s="67"/>
      <c r="D158" s="67"/>
      <c r="E158" s="67"/>
      <c r="F158" s="67"/>
      <c r="G158" s="67"/>
      <c r="H158" s="67"/>
      <c r="I158" s="67"/>
      <c r="J158" s="67"/>
      <c r="K158" s="67"/>
      <c r="L158" s="67"/>
      <c r="M158" s="67"/>
      <c r="N158" s="6"/>
    </row>
    <row r="159" spans="1:14">
      <c r="A159" s="2"/>
      <c r="B159" s="67"/>
      <c r="C159" s="67"/>
      <c r="D159" s="67"/>
      <c r="E159" s="67"/>
      <c r="F159" s="67"/>
      <c r="G159" s="67"/>
      <c r="H159" s="67"/>
      <c r="I159" s="67"/>
      <c r="J159" s="67"/>
      <c r="K159" s="67"/>
      <c r="L159" s="67"/>
      <c r="M159" s="67"/>
      <c r="N159" s="6"/>
    </row>
    <row r="160" spans="1:14">
      <c r="A160" s="2"/>
      <c r="B160" s="67"/>
      <c r="C160" s="67"/>
      <c r="D160" s="67"/>
      <c r="E160" s="67"/>
      <c r="F160" s="67"/>
      <c r="G160" s="67"/>
      <c r="H160" s="67"/>
      <c r="I160" s="67"/>
      <c r="J160" s="67"/>
      <c r="K160" s="67"/>
      <c r="L160" s="67"/>
      <c r="M160" s="67"/>
      <c r="N160" s="6"/>
    </row>
    <row r="161" spans="1:14">
      <c r="A161" s="2"/>
      <c r="B161" s="67"/>
      <c r="C161" s="67"/>
      <c r="D161" s="67"/>
      <c r="E161" s="67"/>
      <c r="F161" s="67"/>
      <c r="G161" s="67"/>
      <c r="H161" s="67"/>
      <c r="I161" s="67"/>
      <c r="J161" s="67"/>
      <c r="K161" s="67"/>
      <c r="L161" s="67"/>
      <c r="M161" s="67"/>
      <c r="N161" s="6"/>
    </row>
    <row r="162" spans="1:14">
      <c r="A162" s="2"/>
      <c r="B162" s="67"/>
      <c r="C162" s="67"/>
      <c r="D162" s="67"/>
      <c r="E162" s="67"/>
      <c r="F162" s="67"/>
      <c r="G162" s="67"/>
      <c r="H162" s="67"/>
      <c r="I162" s="67"/>
      <c r="J162" s="67"/>
      <c r="K162" s="67"/>
      <c r="L162" s="67"/>
      <c r="M162" s="67"/>
      <c r="N162" s="6"/>
    </row>
    <row r="163" spans="1:14">
      <c r="A163" s="2"/>
      <c r="B163" s="67"/>
      <c r="C163" s="67"/>
      <c r="D163" s="67"/>
      <c r="E163" s="67"/>
      <c r="F163" s="67"/>
      <c r="G163" s="67"/>
      <c r="H163" s="67"/>
      <c r="I163" s="67"/>
      <c r="J163" s="67"/>
      <c r="K163" s="67"/>
      <c r="L163" s="67"/>
      <c r="M163" s="67"/>
      <c r="N163" s="6"/>
    </row>
    <row r="164" spans="1:14">
      <c r="A164" s="2"/>
      <c r="B164" s="67"/>
      <c r="C164" s="67"/>
      <c r="D164" s="67"/>
      <c r="E164" s="67"/>
      <c r="F164" s="67"/>
      <c r="G164" s="67"/>
      <c r="H164" s="67"/>
      <c r="I164" s="67"/>
      <c r="J164" s="67"/>
      <c r="K164" s="67"/>
      <c r="L164" s="67"/>
      <c r="M164" s="67"/>
      <c r="N164" s="6"/>
    </row>
    <row r="165" spans="1:14">
      <c r="A165" s="2"/>
      <c r="B165" s="67"/>
      <c r="C165" s="67"/>
      <c r="D165" s="67"/>
      <c r="E165" s="67"/>
      <c r="F165" s="67"/>
      <c r="G165" s="67"/>
      <c r="H165" s="67"/>
      <c r="I165" s="67"/>
      <c r="J165" s="67"/>
      <c r="K165" s="67"/>
      <c r="L165" s="67"/>
      <c r="M165" s="67"/>
      <c r="N165" s="6"/>
    </row>
    <row r="166" spans="1:14">
      <c r="A166" s="2"/>
      <c r="B166" s="67"/>
      <c r="C166" s="67"/>
      <c r="D166" s="67"/>
      <c r="E166" s="67"/>
      <c r="F166" s="67"/>
      <c r="G166" s="67"/>
      <c r="H166" s="67"/>
      <c r="I166" s="67"/>
      <c r="J166" s="67"/>
      <c r="K166" s="67"/>
      <c r="L166" s="67"/>
      <c r="M166" s="67"/>
      <c r="N166" s="6"/>
    </row>
    <row r="167" spans="1:14">
      <c r="A167" s="2"/>
      <c r="B167" s="67"/>
      <c r="C167" s="67"/>
      <c r="D167" s="67"/>
      <c r="E167" s="67"/>
      <c r="F167" s="67"/>
      <c r="G167" s="67"/>
      <c r="H167" s="67"/>
      <c r="I167" s="67"/>
      <c r="J167" s="67"/>
      <c r="K167" s="67"/>
      <c r="L167" s="67"/>
      <c r="M167" s="67"/>
      <c r="N167" s="6"/>
    </row>
    <row r="168" spans="1:14">
      <c r="A168" s="2"/>
      <c r="B168" s="67"/>
      <c r="C168" s="67"/>
      <c r="D168" s="67"/>
      <c r="E168" s="67"/>
      <c r="F168" s="67"/>
      <c r="G168" s="67"/>
      <c r="H168" s="67"/>
      <c r="I168" s="67"/>
      <c r="J168" s="67"/>
      <c r="K168" s="67"/>
      <c r="L168" s="67"/>
      <c r="M168" s="67"/>
      <c r="N168" s="6"/>
    </row>
    <row r="169" spans="1:14">
      <c r="A169" s="2"/>
      <c r="B169" s="67"/>
      <c r="C169" s="67"/>
      <c r="D169" s="67"/>
      <c r="E169" s="67"/>
      <c r="F169" s="67"/>
      <c r="G169" s="67"/>
      <c r="H169" s="67"/>
      <c r="I169" s="67"/>
      <c r="J169" s="67"/>
      <c r="K169" s="67"/>
      <c r="L169" s="67"/>
      <c r="M169" s="67"/>
      <c r="N169" s="6"/>
    </row>
  </sheetData>
  <mergeCells count="1">
    <mergeCell ref="A1:N1"/>
  </mergeCells>
  <phoneticPr fontId="7" type="noConversion"/>
  <pageMargins left="0.70866141732283472" right="0.70866141732283472" top="0.74803149606299213" bottom="0.74803149606299213" header="0.31496062992125984" footer="0.31496062992125984"/>
  <pageSetup paperSize="9" scale="85"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191"/>
  <sheetViews>
    <sheetView topLeftCell="A70" workbookViewId="0">
      <selection activeCell="D36" sqref="D36"/>
    </sheetView>
  </sheetViews>
  <sheetFormatPr defaultColWidth="9" defaultRowHeight="13.5"/>
  <cols>
    <col min="1" max="1" width="5.625" customWidth="1"/>
    <col min="2" max="2" width="17.375" customWidth="1"/>
    <col min="3" max="3" width="27.25" customWidth="1"/>
    <col min="4" max="4" width="9.25" customWidth="1"/>
    <col min="5" max="5" width="5.625" customWidth="1"/>
    <col min="6" max="6" width="15" customWidth="1"/>
    <col min="7" max="7" width="9.625" customWidth="1"/>
    <col min="8" max="8" width="11.375" customWidth="1"/>
    <col min="9" max="9" width="8.5" customWidth="1"/>
    <col min="10" max="10" width="5.75" customWidth="1"/>
    <col min="11" max="11" width="8" customWidth="1"/>
    <col min="12" max="12" width="6.5" customWidth="1"/>
    <col min="13" max="13" width="11.625" customWidth="1"/>
    <col min="14" max="14" width="15.75" customWidth="1"/>
  </cols>
  <sheetData>
    <row r="1" spans="1:14" s="165" customFormat="1" ht="42.75" customHeight="1">
      <c r="A1" s="315" t="s">
        <v>1948</v>
      </c>
      <c r="B1" s="316"/>
      <c r="C1" s="316"/>
      <c r="D1" s="316"/>
      <c r="E1" s="316"/>
      <c r="F1" s="316"/>
      <c r="G1" s="316"/>
      <c r="H1" s="316"/>
      <c r="I1" s="316"/>
      <c r="J1" s="316"/>
      <c r="K1" s="316"/>
      <c r="L1" s="316"/>
      <c r="M1" s="316"/>
      <c r="N1" s="316"/>
    </row>
    <row r="2" spans="1:14" s="164" customFormat="1" ht="78" customHeight="1">
      <c r="A2" s="150" t="s">
        <v>0</v>
      </c>
      <c r="B2" s="151" t="s">
        <v>1</v>
      </c>
      <c r="C2" s="150" t="s">
        <v>2</v>
      </c>
      <c r="D2" s="152" t="s">
        <v>3</v>
      </c>
      <c r="E2" s="152" t="s">
        <v>4</v>
      </c>
      <c r="F2" s="153" t="s">
        <v>5</v>
      </c>
      <c r="G2" s="154" t="s">
        <v>6</v>
      </c>
      <c r="H2" s="154" t="s">
        <v>1949</v>
      </c>
      <c r="I2" s="150" t="s">
        <v>8</v>
      </c>
      <c r="J2" s="150" t="s">
        <v>9</v>
      </c>
      <c r="K2" s="150" t="s">
        <v>10</v>
      </c>
      <c r="L2" s="150" t="s">
        <v>11</v>
      </c>
      <c r="M2" s="154" t="s">
        <v>12</v>
      </c>
      <c r="N2" s="169" t="s">
        <v>75</v>
      </c>
    </row>
    <row r="3" spans="1:14" s="10" customFormat="1" ht="21.95" customHeight="1">
      <c r="A3" s="17">
        <v>1</v>
      </c>
      <c r="B3" s="7" t="s">
        <v>14</v>
      </c>
      <c r="C3" s="7" t="s">
        <v>37</v>
      </c>
      <c r="D3" s="23" t="s">
        <v>76</v>
      </c>
      <c r="E3" s="23" t="s">
        <v>39</v>
      </c>
      <c r="F3" s="7" t="s">
        <v>77</v>
      </c>
      <c r="G3" s="7" t="s">
        <v>78</v>
      </c>
      <c r="H3" s="24">
        <v>4.4699999999999997E-2</v>
      </c>
      <c r="I3" s="7" t="s">
        <v>20</v>
      </c>
      <c r="J3" s="7" t="s">
        <v>21</v>
      </c>
      <c r="K3" s="7" t="s">
        <v>22</v>
      </c>
      <c r="L3" s="52" t="s">
        <v>22</v>
      </c>
      <c r="M3" s="52" t="s">
        <v>22</v>
      </c>
      <c r="N3" s="25"/>
    </row>
    <row r="4" spans="1:14" s="10" customFormat="1" ht="21.95" customHeight="1">
      <c r="A4" s="17">
        <v>2</v>
      </c>
      <c r="B4" s="7" t="s">
        <v>14</v>
      </c>
      <c r="C4" s="7" t="s">
        <v>79</v>
      </c>
      <c r="D4" s="23" t="s">
        <v>80</v>
      </c>
      <c r="E4" s="23" t="s">
        <v>39</v>
      </c>
      <c r="F4" s="7" t="s">
        <v>81</v>
      </c>
      <c r="G4" s="7" t="s">
        <v>82</v>
      </c>
      <c r="H4" s="24">
        <v>2.98E-2</v>
      </c>
      <c r="I4" s="7" t="s">
        <v>20</v>
      </c>
      <c r="J4" s="7" t="s">
        <v>21</v>
      </c>
      <c r="K4" s="7" t="s">
        <v>22</v>
      </c>
      <c r="L4" s="52" t="s">
        <v>22</v>
      </c>
      <c r="M4" s="52" t="s">
        <v>20</v>
      </c>
      <c r="N4" s="25"/>
    </row>
    <row r="5" spans="1:14" s="10" customFormat="1" ht="21.95" customHeight="1">
      <c r="A5" s="17">
        <v>3</v>
      </c>
      <c r="B5" s="17" t="s">
        <v>14</v>
      </c>
      <c r="C5" s="18" t="s">
        <v>15</v>
      </c>
      <c r="D5" s="19" t="s">
        <v>83</v>
      </c>
      <c r="E5" s="19" t="s">
        <v>17</v>
      </c>
      <c r="F5" s="18" t="s">
        <v>84</v>
      </c>
      <c r="G5" s="18" t="s">
        <v>85</v>
      </c>
      <c r="H5" s="42">
        <v>2.8000000000000001E-2</v>
      </c>
      <c r="I5" s="18" t="s">
        <v>20</v>
      </c>
      <c r="J5" s="18" t="s">
        <v>21</v>
      </c>
      <c r="K5" s="18" t="s">
        <v>22</v>
      </c>
      <c r="L5" s="62" t="s">
        <v>22</v>
      </c>
      <c r="M5" s="62" t="s">
        <v>20</v>
      </c>
      <c r="N5" s="17"/>
    </row>
    <row r="6" spans="1:14" s="10" customFormat="1" ht="21.95" customHeight="1">
      <c r="A6" s="17">
        <v>4</v>
      </c>
      <c r="B6" s="17" t="s">
        <v>14</v>
      </c>
      <c r="C6" s="17" t="s">
        <v>15</v>
      </c>
      <c r="D6" s="20" t="s">
        <v>87</v>
      </c>
      <c r="E6" s="20" t="s">
        <v>39</v>
      </c>
      <c r="F6" s="18" t="s">
        <v>88</v>
      </c>
      <c r="G6" s="17" t="s">
        <v>89</v>
      </c>
      <c r="H6" s="42">
        <v>3.27E-2</v>
      </c>
      <c r="I6" s="17" t="s">
        <v>20</v>
      </c>
      <c r="J6" s="17" t="s">
        <v>21</v>
      </c>
      <c r="K6" s="17" t="s">
        <v>22</v>
      </c>
      <c r="L6" s="63" t="s">
        <v>22</v>
      </c>
      <c r="M6" s="63" t="s">
        <v>20</v>
      </c>
      <c r="N6" s="17"/>
    </row>
    <row r="7" spans="1:14" s="10" customFormat="1" ht="21.95" customHeight="1">
      <c r="A7" s="17">
        <v>5</v>
      </c>
      <c r="B7" s="17" t="s">
        <v>14</v>
      </c>
      <c r="C7" s="18" t="s">
        <v>90</v>
      </c>
      <c r="D7" s="19" t="s">
        <v>91</v>
      </c>
      <c r="E7" s="19" t="s">
        <v>39</v>
      </c>
      <c r="F7" s="18" t="s">
        <v>92</v>
      </c>
      <c r="G7" s="18" t="s">
        <v>93</v>
      </c>
      <c r="H7" s="42">
        <v>1.4E-2</v>
      </c>
      <c r="I7" s="18" t="s">
        <v>20</v>
      </c>
      <c r="J7" s="18" t="s">
        <v>21</v>
      </c>
      <c r="K7" s="18" t="s">
        <v>22</v>
      </c>
      <c r="L7" s="62" t="s">
        <v>22</v>
      </c>
      <c r="M7" s="62" t="s">
        <v>22</v>
      </c>
      <c r="N7" s="17"/>
    </row>
    <row r="8" spans="1:14" s="10" customFormat="1" ht="21.95" customHeight="1">
      <c r="A8" s="17">
        <v>6</v>
      </c>
      <c r="B8" s="17" t="s">
        <v>14</v>
      </c>
      <c r="C8" s="18" t="s">
        <v>24</v>
      </c>
      <c r="D8" s="19" t="s">
        <v>95</v>
      </c>
      <c r="E8" s="19" t="s">
        <v>17</v>
      </c>
      <c r="F8" s="18" t="s">
        <v>96</v>
      </c>
      <c r="G8" s="18" t="s">
        <v>97</v>
      </c>
      <c r="H8" s="42">
        <v>1.8700000000000001E-2</v>
      </c>
      <c r="I8" s="18" t="s">
        <v>20</v>
      </c>
      <c r="J8" s="18" t="s">
        <v>21</v>
      </c>
      <c r="K8" s="18" t="s">
        <v>22</v>
      </c>
      <c r="L8" s="62" t="s">
        <v>22</v>
      </c>
      <c r="M8" s="62" t="s">
        <v>22</v>
      </c>
      <c r="N8" s="17"/>
    </row>
    <row r="9" spans="1:14" s="10" customFormat="1" ht="21.95" customHeight="1">
      <c r="A9" s="17">
        <v>7</v>
      </c>
      <c r="B9" s="7" t="s">
        <v>14</v>
      </c>
      <c r="C9" s="7" t="s">
        <v>99</v>
      </c>
      <c r="D9" s="23" t="s">
        <v>100</v>
      </c>
      <c r="E9" s="23" t="s">
        <v>17</v>
      </c>
      <c r="F9" s="7" t="s">
        <v>101</v>
      </c>
      <c r="G9" s="7" t="s">
        <v>102</v>
      </c>
      <c r="H9" s="24">
        <v>3.44E-2</v>
      </c>
      <c r="I9" s="7" t="s">
        <v>20</v>
      </c>
      <c r="J9" s="7" t="s">
        <v>21</v>
      </c>
      <c r="K9" s="7" t="s">
        <v>22</v>
      </c>
      <c r="L9" s="52" t="s">
        <v>22</v>
      </c>
      <c r="M9" s="52" t="s">
        <v>22</v>
      </c>
      <c r="N9" s="25"/>
    </row>
    <row r="10" spans="1:14" s="10" customFormat="1" ht="21.95" customHeight="1">
      <c r="A10" s="17">
        <v>8</v>
      </c>
      <c r="B10" s="7" t="s">
        <v>14</v>
      </c>
      <c r="C10" s="7" t="s">
        <v>103</v>
      </c>
      <c r="D10" s="23" t="s">
        <v>104</v>
      </c>
      <c r="E10" s="23" t="s">
        <v>17</v>
      </c>
      <c r="F10" s="7" t="s">
        <v>105</v>
      </c>
      <c r="G10" s="7" t="s">
        <v>106</v>
      </c>
      <c r="H10" s="24">
        <v>3.0300000000000001E-2</v>
      </c>
      <c r="I10" s="7" t="s">
        <v>20</v>
      </c>
      <c r="J10" s="7" t="s">
        <v>21</v>
      </c>
      <c r="K10" s="7" t="s">
        <v>22</v>
      </c>
      <c r="L10" s="52" t="s">
        <v>22</v>
      </c>
      <c r="M10" s="52" t="s">
        <v>20</v>
      </c>
      <c r="N10" s="25"/>
    </row>
    <row r="11" spans="1:14" s="10" customFormat="1" ht="21.95" customHeight="1">
      <c r="A11" s="17">
        <v>9</v>
      </c>
      <c r="B11" s="7" t="s">
        <v>14</v>
      </c>
      <c r="C11" s="7" t="s">
        <v>42</v>
      </c>
      <c r="D11" s="23" t="s">
        <v>107</v>
      </c>
      <c r="E11" s="23" t="s">
        <v>39</v>
      </c>
      <c r="F11" s="7" t="s">
        <v>108</v>
      </c>
      <c r="G11" s="7" t="s">
        <v>109</v>
      </c>
      <c r="H11" s="24">
        <v>3.73E-2</v>
      </c>
      <c r="I11" s="7" t="s">
        <v>20</v>
      </c>
      <c r="J11" s="7" t="s">
        <v>21</v>
      </c>
      <c r="K11" s="7" t="s">
        <v>22</v>
      </c>
      <c r="L11" s="52" t="s">
        <v>22</v>
      </c>
      <c r="M11" s="52" t="s">
        <v>22</v>
      </c>
      <c r="N11" s="25"/>
    </row>
    <row r="12" spans="1:14" s="10" customFormat="1" ht="21.95" customHeight="1">
      <c r="A12" s="17">
        <v>10</v>
      </c>
      <c r="B12" s="7" t="s">
        <v>14</v>
      </c>
      <c r="C12" s="7" t="s">
        <v>47</v>
      </c>
      <c r="D12" s="23" t="s">
        <v>110</v>
      </c>
      <c r="E12" s="23" t="s">
        <v>39</v>
      </c>
      <c r="F12" s="7" t="s">
        <v>111</v>
      </c>
      <c r="G12" s="7" t="s">
        <v>112</v>
      </c>
      <c r="H12" s="24">
        <v>2.8000000000000001E-2</v>
      </c>
      <c r="I12" s="7" t="s">
        <v>20</v>
      </c>
      <c r="J12" s="7" t="s">
        <v>21</v>
      </c>
      <c r="K12" s="7" t="s">
        <v>22</v>
      </c>
      <c r="L12" s="52" t="s">
        <v>22</v>
      </c>
      <c r="M12" s="52" t="s">
        <v>22</v>
      </c>
      <c r="N12" s="25"/>
    </row>
    <row r="13" spans="1:14" s="10" customFormat="1" ht="21.95" customHeight="1">
      <c r="A13" s="17">
        <v>11</v>
      </c>
      <c r="B13" s="25" t="s">
        <v>14</v>
      </c>
      <c r="C13" s="7" t="s">
        <v>113</v>
      </c>
      <c r="D13" s="23" t="s">
        <v>114</v>
      </c>
      <c r="E13" s="23" t="s">
        <v>17</v>
      </c>
      <c r="F13" s="7" t="s">
        <v>115</v>
      </c>
      <c r="G13" s="7" t="s">
        <v>116</v>
      </c>
      <c r="H13" s="24">
        <v>2.7799999999999998E-2</v>
      </c>
      <c r="I13" s="7" t="s">
        <v>20</v>
      </c>
      <c r="J13" s="7" t="s">
        <v>21</v>
      </c>
      <c r="K13" s="7" t="s">
        <v>22</v>
      </c>
      <c r="L13" s="52" t="s">
        <v>22</v>
      </c>
      <c r="M13" s="52" t="s">
        <v>22</v>
      </c>
      <c r="N13" s="25"/>
    </row>
    <row r="14" spans="1:14" s="10" customFormat="1" ht="21.95" customHeight="1">
      <c r="A14" s="17">
        <v>12</v>
      </c>
      <c r="B14" s="25" t="s">
        <v>14</v>
      </c>
      <c r="C14" s="7" t="s">
        <v>117</v>
      </c>
      <c r="D14" s="23" t="s">
        <v>118</v>
      </c>
      <c r="E14" s="23" t="s">
        <v>39</v>
      </c>
      <c r="F14" s="7" t="s">
        <v>119</v>
      </c>
      <c r="G14" s="7" t="s">
        <v>120</v>
      </c>
      <c r="H14" s="24">
        <v>3.2300000000000002E-2</v>
      </c>
      <c r="I14" s="7" t="s">
        <v>20</v>
      </c>
      <c r="J14" s="7" t="s">
        <v>21</v>
      </c>
      <c r="K14" s="7" t="s">
        <v>22</v>
      </c>
      <c r="L14" s="52" t="s">
        <v>22</v>
      </c>
      <c r="M14" s="52" t="s">
        <v>22</v>
      </c>
      <c r="N14" s="25"/>
    </row>
    <row r="15" spans="1:14" s="66" customFormat="1" ht="21.95" customHeight="1">
      <c r="A15" s="17">
        <v>13</v>
      </c>
      <c r="B15" s="26" t="s">
        <v>14</v>
      </c>
      <c r="C15" s="27" t="s">
        <v>2021</v>
      </c>
      <c r="D15" s="60" t="s">
        <v>122</v>
      </c>
      <c r="E15" s="60" t="s">
        <v>39</v>
      </c>
      <c r="F15" s="27" t="s">
        <v>115</v>
      </c>
      <c r="G15" s="27" t="s">
        <v>123</v>
      </c>
      <c r="H15" s="276">
        <v>2.9399999999999999E-2</v>
      </c>
      <c r="I15" s="27" t="s">
        <v>20</v>
      </c>
      <c r="J15" s="27" t="s">
        <v>21</v>
      </c>
      <c r="K15" s="27" t="s">
        <v>22</v>
      </c>
      <c r="L15" s="64" t="s">
        <v>22</v>
      </c>
      <c r="M15" s="64" t="s">
        <v>22</v>
      </c>
      <c r="N15" s="26"/>
    </row>
    <row r="16" spans="1:14" s="66" customFormat="1" ht="21.95" customHeight="1">
      <c r="A16" s="17">
        <v>14</v>
      </c>
      <c r="B16" s="26" t="s">
        <v>14</v>
      </c>
      <c r="C16" s="26" t="s">
        <v>52</v>
      </c>
      <c r="D16" s="61" t="s">
        <v>124</v>
      </c>
      <c r="E16" s="61" t="s">
        <v>17</v>
      </c>
      <c r="F16" s="46">
        <v>201703180221</v>
      </c>
      <c r="G16" s="26" t="s">
        <v>125</v>
      </c>
      <c r="H16" s="276">
        <v>2.7E-2</v>
      </c>
      <c r="I16" s="26" t="s">
        <v>20</v>
      </c>
      <c r="J16" s="26" t="s">
        <v>21</v>
      </c>
      <c r="K16" s="26" t="s">
        <v>22</v>
      </c>
      <c r="L16" s="65" t="s">
        <v>22</v>
      </c>
      <c r="M16" s="65" t="s">
        <v>20</v>
      </c>
      <c r="N16" s="25"/>
    </row>
    <row r="17" spans="1:14" s="66" customFormat="1" ht="21.95" customHeight="1">
      <c r="A17" s="17">
        <v>15</v>
      </c>
      <c r="B17" s="26" t="s">
        <v>14</v>
      </c>
      <c r="C17" s="27" t="s">
        <v>55</v>
      </c>
      <c r="D17" s="60" t="s">
        <v>126</v>
      </c>
      <c r="E17" s="60" t="s">
        <v>39</v>
      </c>
      <c r="F17" s="27" t="s">
        <v>127</v>
      </c>
      <c r="G17" s="27" t="s">
        <v>128</v>
      </c>
      <c r="H17" s="47">
        <v>1.03E-2</v>
      </c>
      <c r="I17" s="27" t="s">
        <v>20</v>
      </c>
      <c r="J17" s="27" t="s">
        <v>21</v>
      </c>
      <c r="K17" s="27" t="s">
        <v>22</v>
      </c>
      <c r="L17" s="64" t="s">
        <v>22</v>
      </c>
      <c r="M17" s="64" t="s">
        <v>22</v>
      </c>
      <c r="N17" s="26"/>
    </row>
    <row r="18" spans="1:14" s="66" customFormat="1" ht="21.95" customHeight="1">
      <c r="A18" s="17">
        <v>16</v>
      </c>
      <c r="B18" s="26" t="s">
        <v>14</v>
      </c>
      <c r="C18" s="27" t="s">
        <v>55</v>
      </c>
      <c r="D18" s="60" t="s">
        <v>129</v>
      </c>
      <c r="E18" s="60" t="s">
        <v>39</v>
      </c>
      <c r="F18" s="27" t="s">
        <v>130</v>
      </c>
      <c r="G18" s="27" t="s">
        <v>131</v>
      </c>
      <c r="H18" s="47">
        <v>2.41E-2</v>
      </c>
      <c r="I18" s="27" t="s">
        <v>20</v>
      </c>
      <c r="J18" s="27" t="s">
        <v>21</v>
      </c>
      <c r="K18" s="27" t="s">
        <v>22</v>
      </c>
      <c r="L18" s="64" t="s">
        <v>22</v>
      </c>
      <c r="M18" s="64" t="s">
        <v>20</v>
      </c>
      <c r="N18" s="25"/>
    </row>
    <row r="19" spans="1:14" s="66" customFormat="1" ht="21.95" customHeight="1">
      <c r="A19" s="17">
        <v>17</v>
      </c>
      <c r="B19" s="26" t="s">
        <v>14</v>
      </c>
      <c r="C19" s="27" t="s">
        <v>59</v>
      </c>
      <c r="D19" s="60" t="s">
        <v>132</v>
      </c>
      <c r="E19" s="60" t="s">
        <v>17</v>
      </c>
      <c r="F19" s="27" t="s">
        <v>133</v>
      </c>
      <c r="G19" s="27" t="s">
        <v>134</v>
      </c>
      <c r="H19" s="47">
        <v>2.07E-2</v>
      </c>
      <c r="I19" s="27" t="s">
        <v>20</v>
      </c>
      <c r="J19" s="27" t="s">
        <v>21</v>
      </c>
      <c r="K19" s="27" t="s">
        <v>22</v>
      </c>
      <c r="L19" s="64" t="s">
        <v>22</v>
      </c>
      <c r="M19" s="64" t="s">
        <v>22</v>
      </c>
      <c r="N19" s="26"/>
    </row>
    <row r="20" spans="1:14" s="10" customFormat="1" ht="21.95" customHeight="1">
      <c r="A20" s="17">
        <v>18</v>
      </c>
      <c r="B20" s="25" t="s">
        <v>14</v>
      </c>
      <c r="C20" s="25" t="s">
        <v>33</v>
      </c>
      <c r="D20" s="30" t="s">
        <v>135</v>
      </c>
      <c r="E20" s="30" t="s">
        <v>39</v>
      </c>
      <c r="F20" s="7" t="s">
        <v>136</v>
      </c>
      <c r="G20" s="25" t="s">
        <v>137</v>
      </c>
      <c r="H20" s="24">
        <v>4.48E-2</v>
      </c>
      <c r="I20" s="25" t="s">
        <v>20</v>
      </c>
      <c r="J20" s="25" t="s">
        <v>21</v>
      </c>
      <c r="K20" s="25" t="s">
        <v>22</v>
      </c>
      <c r="L20" s="58" t="s">
        <v>22</v>
      </c>
      <c r="M20" s="58" t="s">
        <v>22</v>
      </c>
      <c r="N20" s="25"/>
    </row>
    <row r="21" spans="1:14" s="10" customFormat="1" ht="21.95" customHeight="1">
      <c r="A21" s="17">
        <v>19</v>
      </c>
      <c r="B21" s="25" t="s">
        <v>14</v>
      </c>
      <c r="C21" s="25" t="s">
        <v>138</v>
      </c>
      <c r="D21" s="30" t="s">
        <v>139</v>
      </c>
      <c r="E21" s="30" t="s">
        <v>39</v>
      </c>
      <c r="F21" s="7" t="s">
        <v>140</v>
      </c>
      <c r="G21" s="25" t="s">
        <v>141</v>
      </c>
      <c r="H21" s="24">
        <v>3.7900000000000003E-2</v>
      </c>
      <c r="I21" s="25" t="s">
        <v>20</v>
      </c>
      <c r="J21" s="25" t="s">
        <v>21</v>
      </c>
      <c r="K21" s="25" t="s">
        <v>22</v>
      </c>
      <c r="L21" s="58" t="s">
        <v>22</v>
      </c>
      <c r="M21" s="58" t="s">
        <v>22</v>
      </c>
      <c r="N21" s="25"/>
    </row>
    <row r="22" spans="1:14" s="10" customFormat="1" ht="21.95" customHeight="1">
      <c r="A22" s="17">
        <v>20</v>
      </c>
      <c r="B22" s="25" t="s">
        <v>14</v>
      </c>
      <c r="C22" s="25" t="s">
        <v>142</v>
      </c>
      <c r="D22" s="30" t="s">
        <v>143</v>
      </c>
      <c r="E22" s="30" t="s">
        <v>39</v>
      </c>
      <c r="F22" s="7" t="s">
        <v>144</v>
      </c>
      <c r="G22" s="25" t="s">
        <v>145</v>
      </c>
      <c r="H22" s="24">
        <v>3.4500000000000003E-2</v>
      </c>
      <c r="I22" s="25" t="s">
        <v>20</v>
      </c>
      <c r="J22" s="25" t="s">
        <v>21</v>
      </c>
      <c r="K22" s="25" t="s">
        <v>22</v>
      </c>
      <c r="L22" s="58" t="s">
        <v>22</v>
      </c>
      <c r="M22" s="58" t="s">
        <v>22</v>
      </c>
      <c r="N22" s="25"/>
    </row>
    <row r="23" spans="1:14" s="10" customFormat="1" ht="21.95" customHeight="1">
      <c r="A23" s="17">
        <v>21</v>
      </c>
      <c r="B23" s="25" t="s">
        <v>14</v>
      </c>
      <c r="C23" s="7" t="s">
        <v>71</v>
      </c>
      <c r="D23" s="23" t="s">
        <v>146</v>
      </c>
      <c r="E23" s="23" t="s">
        <v>17</v>
      </c>
      <c r="F23" s="7" t="s">
        <v>147</v>
      </c>
      <c r="G23" s="7" t="s">
        <v>148</v>
      </c>
      <c r="H23" s="276">
        <v>2.1600000000000001E-2</v>
      </c>
      <c r="I23" s="7" t="s">
        <v>20</v>
      </c>
      <c r="J23" s="7" t="s">
        <v>21</v>
      </c>
      <c r="K23" s="7" t="s">
        <v>22</v>
      </c>
      <c r="L23" s="52" t="s">
        <v>22</v>
      </c>
      <c r="M23" s="52" t="s">
        <v>22</v>
      </c>
      <c r="N23" s="25"/>
    </row>
    <row r="24" spans="1:14" s="10" customFormat="1" ht="21.95" customHeight="1">
      <c r="A24" s="17">
        <v>22</v>
      </c>
      <c r="B24" s="25" t="s">
        <v>14</v>
      </c>
      <c r="C24" s="25" t="s">
        <v>71</v>
      </c>
      <c r="D24" s="30" t="s">
        <v>149</v>
      </c>
      <c r="E24" s="30" t="s">
        <v>39</v>
      </c>
      <c r="F24" s="7" t="s">
        <v>150</v>
      </c>
      <c r="G24" s="25" t="s">
        <v>1980</v>
      </c>
      <c r="H24" s="24">
        <v>2.9000000000000001E-2</v>
      </c>
      <c r="I24" s="25" t="s">
        <v>20</v>
      </c>
      <c r="J24" s="25" t="s">
        <v>21</v>
      </c>
      <c r="K24" s="25" t="s">
        <v>22</v>
      </c>
      <c r="L24" s="52" t="s">
        <v>22</v>
      </c>
      <c r="M24" s="58" t="s">
        <v>22</v>
      </c>
      <c r="N24" s="25"/>
    </row>
    <row r="25" spans="1:14" s="10" customFormat="1" ht="21.95" customHeight="1">
      <c r="A25" s="17">
        <v>23</v>
      </c>
      <c r="B25" s="25" t="s">
        <v>14</v>
      </c>
      <c r="C25" s="25" t="s">
        <v>67</v>
      </c>
      <c r="D25" s="30" t="s">
        <v>151</v>
      </c>
      <c r="E25" s="30" t="s">
        <v>17</v>
      </c>
      <c r="F25" s="70" t="s">
        <v>152</v>
      </c>
      <c r="G25" s="25" t="s">
        <v>153</v>
      </c>
      <c r="H25" s="24">
        <v>3.5999999999999997E-2</v>
      </c>
      <c r="I25" s="25" t="s">
        <v>20</v>
      </c>
      <c r="J25" s="25" t="s">
        <v>21</v>
      </c>
      <c r="K25" s="25" t="s">
        <v>22</v>
      </c>
      <c r="L25" s="58" t="s">
        <v>22</v>
      </c>
      <c r="M25" s="58" t="s">
        <v>22</v>
      </c>
      <c r="N25" s="25"/>
    </row>
    <row r="26" spans="1:14" s="66" customFormat="1" ht="21.95" customHeight="1">
      <c r="A26" s="17">
        <v>24</v>
      </c>
      <c r="B26" s="26" t="s">
        <v>14</v>
      </c>
      <c r="C26" s="27" t="s">
        <v>67</v>
      </c>
      <c r="D26" s="31" t="s">
        <v>154</v>
      </c>
      <c r="E26" s="31" t="s">
        <v>39</v>
      </c>
      <c r="F26" s="27" t="s">
        <v>155</v>
      </c>
      <c r="G26" s="27" t="s">
        <v>156</v>
      </c>
      <c r="H26" s="276">
        <v>4.3200000000000002E-2</v>
      </c>
      <c r="I26" s="27" t="s">
        <v>20</v>
      </c>
      <c r="J26" s="27" t="s">
        <v>21</v>
      </c>
      <c r="K26" s="27" t="s">
        <v>22</v>
      </c>
      <c r="L26" s="57" t="s">
        <v>22</v>
      </c>
      <c r="M26" s="57" t="s">
        <v>22</v>
      </c>
      <c r="N26" s="26"/>
    </row>
    <row r="27" spans="1:14" s="10" customFormat="1" ht="21.95" customHeight="1">
      <c r="A27" s="17">
        <v>25</v>
      </c>
      <c r="B27" s="25" t="s">
        <v>14</v>
      </c>
      <c r="C27" s="25" t="s">
        <v>157</v>
      </c>
      <c r="D27" s="23" t="s">
        <v>158</v>
      </c>
      <c r="E27" s="23" t="s">
        <v>39</v>
      </c>
      <c r="F27" s="7" t="s">
        <v>159</v>
      </c>
      <c r="G27" s="7" t="s">
        <v>160</v>
      </c>
      <c r="H27" s="24">
        <v>2.12E-2</v>
      </c>
      <c r="I27" s="7" t="s">
        <v>20</v>
      </c>
      <c r="J27" s="7" t="s">
        <v>21</v>
      </c>
      <c r="K27" s="7" t="s">
        <v>22</v>
      </c>
      <c r="L27" s="52" t="s">
        <v>22</v>
      </c>
      <c r="M27" s="52" t="s">
        <v>22</v>
      </c>
      <c r="N27" s="26"/>
    </row>
    <row r="28" spans="1:14" s="10" customFormat="1" ht="21.95" customHeight="1">
      <c r="A28" s="17">
        <v>26</v>
      </c>
      <c r="B28" s="3" t="s">
        <v>746</v>
      </c>
      <c r="C28" s="5" t="s">
        <v>747</v>
      </c>
      <c r="D28" s="1" t="s">
        <v>748</v>
      </c>
      <c r="E28" s="75" t="s">
        <v>17</v>
      </c>
      <c r="F28" s="76" t="s">
        <v>749</v>
      </c>
      <c r="G28" s="5" t="s">
        <v>750</v>
      </c>
      <c r="H28" s="4">
        <f>(2/63)*100%</f>
        <v>3.1746031746031744E-2</v>
      </c>
      <c r="I28" s="5" t="s">
        <v>20</v>
      </c>
      <c r="J28" s="76" t="s">
        <v>21</v>
      </c>
      <c r="K28" s="7" t="s">
        <v>22</v>
      </c>
      <c r="L28" s="7" t="s">
        <v>22</v>
      </c>
      <c r="M28" s="9" t="s">
        <v>751</v>
      </c>
      <c r="N28" s="26"/>
    </row>
    <row r="29" spans="1:14" s="10" customFormat="1" ht="21.95" customHeight="1">
      <c r="A29" s="17">
        <v>27</v>
      </c>
      <c r="B29" s="3" t="s">
        <v>746</v>
      </c>
      <c r="C29" s="5" t="s">
        <v>747</v>
      </c>
      <c r="D29" s="1" t="s">
        <v>752</v>
      </c>
      <c r="E29" s="75" t="s">
        <v>17</v>
      </c>
      <c r="F29" s="76" t="s">
        <v>753</v>
      </c>
      <c r="G29" s="5" t="s">
        <v>754</v>
      </c>
      <c r="H29" s="4">
        <f>(3/63)*100%</f>
        <v>4.7619047619047616E-2</v>
      </c>
      <c r="I29" s="5" t="s">
        <v>20</v>
      </c>
      <c r="J29" s="76" t="s">
        <v>21</v>
      </c>
      <c r="K29" s="7" t="s">
        <v>22</v>
      </c>
      <c r="L29" s="7" t="s">
        <v>22</v>
      </c>
      <c r="M29" s="170" t="s">
        <v>22</v>
      </c>
      <c r="N29" s="26"/>
    </row>
    <row r="30" spans="1:14" s="10" customFormat="1" ht="21.95" customHeight="1">
      <c r="A30" s="17">
        <v>28</v>
      </c>
      <c r="B30" s="3" t="s">
        <v>746</v>
      </c>
      <c r="C30" s="5" t="s">
        <v>755</v>
      </c>
      <c r="D30" s="1" t="s">
        <v>756</v>
      </c>
      <c r="E30" s="75" t="s">
        <v>17</v>
      </c>
      <c r="F30" s="76" t="s">
        <v>757</v>
      </c>
      <c r="G30" s="5" t="s">
        <v>294</v>
      </c>
      <c r="H30" s="4">
        <f>(1/44)*100%</f>
        <v>2.2727272727272728E-2</v>
      </c>
      <c r="I30" s="5" t="s">
        <v>20</v>
      </c>
      <c r="J30" s="76" t="s">
        <v>21</v>
      </c>
      <c r="K30" s="7" t="s">
        <v>22</v>
      </c>
      <c r="L30" s="7" t="s">
        <v>22</v>
      </c>
      <c r="M30" s="7" t="s">
        <v>22</v>
      </c>
      <c r="N30" s="26"/>
    </row>
    <row r="31" spans="1:14" s="10" customFormat="1" ht="21.95" customHeight="1">
      <c r="A31" s="17">
        <v>29</v>
      </c>
      <c r="B31" s="3" t="s">
        <v>758</v>
      </c>
      <c r="C31" s="5" t="s">
        <v>759</v>
      </c>
      <c r="D31" s="1" t="s">
        <v>760</v>
      </c>
      <c r="E31" s="107" t="s">
        <v>17</v>
      </c>
      <c r="F31" s="76" t="s">
        <v>763</v>
      </c>
      <c r="G31" s="5" t="s">
        <v>28</v>
      </c>
      <c r="H31" s="4">
        <f>(1/45)*100%</f>
        <v>2.2222222222222223E-2</v>
      </c>
      <c r="I31" s="5" t="s">
        <v>20</v>
      </c>
      <c r="J31" s="3" t="s">
        <v>21</v>
      </c>
      <c r="K31" s="3" t="s">
        <v>22</v>
      </c>
      <c r="L31" s="108" t="s">
        <v>22</v>
      </c>
      <c r="M31" s="108" t="s">
        <v>22</v>
      </c>
      <c r="N31" s="26"/>
    </row>
    <row r="32" spans="1:14" s="10" customFormat="1" ht="21.95" customHeight="1">
      <c r="A32" s="17">
        <v>30</v>
      </c>
      <c r="B32" s="3" t="s">
        <v>758</v>
      </c>
      <c r="C32" s="5" t="s">
        <v>761</v>
      </c>
      <c r="D32" s="1" t="s">
        <v>762</v>
      </c>
      <c r="E32" s="75" t="s">
        <v>17</v>
      </c>
      <c r="F32" s="76" t="s">
        <v>764</v>
      </c>
      <c r="G32" s="5" t="s">
        <v>765</v>
      </c>
      <c r="H32" s="4">
        <f>(1/39)*100%</f>
        <v>2.564102564102564E-2</v>
      </c>
      <c r="I32" s="5" t="s">
        <v>20</v>
      </c>
      <c r="J32" s="76" t="s">
        <v>21</v>
      </c>
      <c r="K32" s="76" t="s">
        <v>22</v>
      </c>
      <c r="L32" s="77" t="s">
        <v>22</v>
      </c>
      <c r="M32" s="77" t="s">
        <v>22</v>
      </c>
      <c r="N32" s="26"/>
    </row>
    <row r="33" spans="1:14" s="10" customFormat="1" ht="21.95" customHeight="1">
      <c r="A33" s="17">
        <v>31</v>
      </c>
      <c r="B33" s="171" t="s">
        <v>872</v>
      </c>
      <c r="C33" s="80" t="s">
        <v>2022</v>
      </c>
      <c r="D33" s="80" t="s">
        <v>873</v>
      </c>
      <c r="E33" s="81" t="s">
        <v>17</v>
      </c>
      <c r="F33" s="81" t="s">
        <v>1951</v>
      </c>
      <c r="G33" s="81" t="s">
        <v>874</v>
      </c>
      <c r="H33" s="82">
        <v>2.1299999999999999E-2</v>
      </c>
      <c r="I33" s="81" t="s">
        <v>20</v>
      </c>
      <c r="J33" s="81" t="s">
        <v>21</v>
      </c>
      <c r="K33" s="81" t="s">
        <v>22</v>
      </c>
      <c r="L33" s="81" t="s">
        <v>22</v>
      </c>
      <c r="M33" s="81" t="s">
        <v>20</v>
      </c>
      <c r="N33" s="171"/>
    </row>
    <row r="34" spans="1:14" s="10" customFormat="1" ht="21.95" customHeight="1">
      <c r="A34" s="17">
        <v>32</v>
      </c>
      <c r="B34" s="171" t="s">
        <v>872</v>
      </c>
      <c r="C34" s="171" t="s">
        <v>2020</v>
      </c>
      <c r="D34" s="80" t="s">
        <v>875</v>
      </c>
      <c r="E34" s="81" t="s">
        <v>17</v>
      </c>
      <c r="F34" s="81" t="s">
        <v>876</v>
      </c>
      <c r="G34" s="81" t="s">
        <v>670</v>
      </c>
      <c r="H34" s="82">
        <v>0.04</v>
      </c>
      <c r="I34" s="81" t="s">
        <v>20</v>
      </c>
      <c r="J34" s="81" t="s">
        <v>21</v>
      </c>
      <c r="K34" s="81" t="s">
        <v>22</v>
      </c>
      <c r="L34" s="81" t="s">
        <v>22</v>
      </c>
      <c r="M34" s="81" t="s">
        <v>22</v>
      </c>
      <c r="N34" s="171"/>
    </row>
    <row r="35" spans="1:14" s="10" customFormat="1" ht="21.95" customHeight="1">
      <c r="A35" s="17">
        <v>33</v>
      </c>
      <c r="B35" s="171" t="s">
        <v>872</v>
      </c>
      <c r="C35" s="171" t="s">
        <v>2023</v>
      </c>
      <c r="D35" s="171" t="s">
        <v>877</v>
      </c>
      <c r="E35" s="81" t="s">
        <v>39</v>
      </c>
      <c r="F35" s="81" t="s">
        <v>878</v>
      </c>
      <c r="G35" s="81" t="s">
        <v>879</v>
      </c>
      <c r="H35" s="82">
        <v>4.2500000000000003E-2</v>
      </c>
      <c r="I35" s="81" t="s">
        <v>20</v>
      </c>
      <c r="J35" s="81" t="s">
        <v>21</v>
      </c>
      <c r="K35" s="81" t="s">
        <v>22</v>
      </c>
      <c r="L35" s="81" t="s">
        <v>22</v>
      </c>
      <c r="M35" s="81" t="s">
        <v>22</v>
      </c>
      <c r="N35" s="171"/>
    </row>
    <row r="36" spans="1:14" s="10" customFormat="1" ht="21.95" customHeight="1">
      <c r="A36" s="17">
        <v>34</v>
      </c>
      <c r="B36" s="172" t="s">
        <v>872</v>
      </c>
      <c r="C36" s="172" t="s">
        <v>2024</v>
      </c>
      <c r="D36" s="173" t="s">
        <v>880</v>
      </c>
      <c r="E36" s="133" t="s">
        <v>39</v>
      </c>
      <c r="F36" s="132" t="s">
        <v>881</v>
      </c>
      <c r="G36" s="174" t="s">
        <v>882</v>
      </c>
      <c r="H36" s="134">
        <v>3.1300000000000001E-2</v>
      </c>
      <c r="I36" s="132" t="s">
        <v>20</v>
      </c>
      <c r="J36" s="132" t="s">
        <v>21</v>
      </c>
      <c r="K36" s="132" t="s">
        <v>22</v>
      </c>
      <c r="L36" s="135" t="s">
        <v>22</v>
      </c>
      <c r="M36" s="135" t="s">
        <v>22</v>
      </c>
      <c r="N36" s="171"/>
    </row>
    <row r="37" spans="1:14" s="10" customFormat="1" ht="21.95" customHeight="1">
      <c r="A37" s="17">
        <v>35</v>
      </c>
      <c r="B37" s="172" t="s">
        <v>872</v>
      </c>
      <c r="C37" s="172" t="s">
        <v>2018</v>
      </c>
      <c r="D37" s="175" t="s">
        <v>883</v>
      </c>
      <c r="E37" s="176" t="s">
        <v>17</v>
      </c>
      <c r="F37" s="177" t="s">
        <v>884</v>
      </c>
      <c r="G37" s="132" t="s">
        <v>885</v>
      </c>
      <c r="H37" s="134">
        <v>4.6899999999999997E-2</v>
      </c>
      <c r="I37" s="132" t="s">
        <v>20</v>
      </c>
      <c r="J37" s="132" t="s">
        <v>21</v>
      </c>
      <c r="K37" s="132" t="s">
        <v>22</v>
      </c>
      <c r="L37" s="135" t="s">
        <v>22</v>
      </c>
      <c r="M37" s="135" t="s">
        <v>751</v>
      </c>
      <c r="N37" s="171"/>
    </row>
    <row r="38" spans="1:14" s="10" customFormat="1" ht="21.95" customHeight="1">
      <c r="A38" s="17">
        <v>36</v>
      </c>
      <c r="B38" s="172" t="s">
        <v>872</v>
      </c>
      <c r="C38" s="172" t="s">
        <v>2025</v>
      </c>
      <c r="D38" s="173" t="s">
        <v>886</v>
      </c>
      <c r="E38" s="176" t="s">
        <v>17</v>
      </c>
      <c r="F38" s="177" t="s">
        <v>887</v>
      </c>
      <c r="G38" s="132" t="s">
        <v>888</v>
      </c>
      <c r="H38" s="134">
        <v>3.3300000000000003E-2</v>
      </c>
      <c r="I38" s="132" t="s">
        <v>20</v>
      </c>
      <c r="J38" s="132" t="s">
        <v>21</v>
      </c>
      <c r="K38" s="132" t="s">
        <v>22</v>
      </c>
      <c r="L38" s="135" t="s">
        <v>22</v>
      </c>
      <c r="M38" s="135" t="s">
        <v>751</v>
      </c>
      <c r="N38" s="171"/>
    </row>
    <row r="39" spans="1:14" s="10" customFormat="1" ht="21.95" customHeight="1">
      <c r="A39" s="17">
        <v>37</v>
      </c>
      <c r="B39" s="172" t="s">
        <v>872</v>
      </c>
      <c r="C39" s="172" t="s">
        <v>2025</v>
      </c>
      <c r="D39" s="173" t="s">
        <v>889</v>
      </c>
      <c r="E39" s="176" t="s">
        <v>17</v>
      </c>
      <c r="F39" s="177" t="s">
        <v>890</v>
      </c>
      <c r="G39" s="132" t="s">
        <v>891</v>
      </c>
      <c r="H39" s="178">
        <v>0.05</v>
      </c>
      <c r="I39" s="132" t="s">
        <v>20</v>
      </c>
      <c r="J39" s="132" t="s">
        <v>21</v>
      </c>
      <c r="K39" s="132" t="s">
        <v>22</v>
      </c>
      <c r="L39" s="135" t="s">
        <v>22</v>
      </c>
      <c r="M39" s="135" t="s">
        <v>751</v>
      </c>
      <c r="N39" s="171"/>
    </row>
    <row r="40" spans="1:14" s="10" customFormat="1" ht="21.95" customHeight="1">
      <c r="A40" s="17">
        <v>38</v>
      </c>
      <c r="B40" s="172" t="s">
        <v>872</v>
      </c>
      <c r="C40" s="172" t="s">
        <v>2026</v>
      </c>
      <c r="D40" s="173" t="s">
        <v>893</v>
      </c>
      <c r="E40" s="176" t="s">
        <v>17</v>
      </c>
      <c r="F40" s="177" t="s">
        <v>894</v>
      </c>
      <c r="G40" s="132" t="s">
        <v>106</v>
      </c>
      <c r="H40" s="134">
        <v>3.0300000000000001E-2</v>
      </c>
      <c r="I40" s="132" t="s">
        <v>20</v>
      </c>
      <c r="J40" s="132" t="s">
        <v>21</v>
      </c>
      <c r="K40" s="132" t="s">
        <v>22</v>
      </c>
      <c r="L40" s="135" t="s">
        <v>22</v>
      </c>
      <c r="M40" s="179" t="s">
        <v>22</v>
      </c>
      <c r="N40" s="171"/>
    </row>
    <row r="41" spans="1:14" s="10" customFormat="1" ht="21.95" customHeight="1">
      <c r="A41" s="17">
        <v>39</v>
      </c>
      <c r="B41" s="106" t="s">
        <v>746</v>
      </c>
      <c r="C41" s="106" t="s">
        <v>2027</v>
      </c>
      <c r="D41" s="111" t="s">
        <v>1058</v>
      </c>
      <c r="E41" s="111" t="s">
        <v>17</v>
      </c>
      <c r="F41" s="103" t="s">
        <v>1059</v>
      </c>
      <c r="G41" s="106" t="s">
        <v>1060</v>
      </c>
      <c r="H41" s="277">
        <v>2.86E-2</v>
      </c>
      <c r="I41" s="106" t="s">
        <v>20</v>
      </c>
      <c r="J41" s="106" t="s">
        <v>21</v>
      </c>
      <c r="K41" s="106" t="s">
        <v>22</v>
      </c>
      <c r="L41" s="113" t="s">
        <v>22</v>
      </c>
      <c r="M41" s="113" t="s">
        <v>20</v>
      </c>
      <c r="N41" s="3"/>
    </row>
    <row r="42" spans="1:14" s="10" customFormat="1" ht="21.95" customHeight="1">
      <c r="A42" s="17">
        <v>40</v>
      </c>
      <c r="B42" s="115" t="s">
        <v>746</v>
      </c>
      <c r="C42" s="106" t="s">
        <v>2003</v>
      </c>
      <c r="D42" s="116" t="s">
        <v>1061</v>
      </c>
      <c r="E42" s="116" t="s">
        <v>17</v>
      </c>
      <c r="F42" s="109" t="s">
        <v>1062</v>
      </c>
      <c r="G42" s="115" t="s">
        <v>1063</v>
      </c>
      <c r="H42" s="78">
        <v>3.7999999999999999E-2</v>
      </c>
      <c r="I42" s="115" t="s">
        <v>20</v>
      </c>
      <c r="J42" s="115" t="s">
        <v>21</v>
      </c>
      <c r="K42" s="115" t="s">
        <v>22</v>
      </c>
      <c r="L42" s="166" t="s">
        <v>22</v>
      </c>
      <c r="M42" s="166" t="s">
        <v>20</v>
      </c>
      <c r="N42" s="3"/>
    </row>
    <row r="43" spans="1:14" s="10" customFormat="1" ht="21.95" customHeight="1">
      <c r="A43" s="17">
        <v>41</v>
      </c>
      <c r="B43" s="106" t="s">
        <v>746</v>
      </c>
      <c r="C43" s="106" t="s">
        <v>2011</v>
      </c>
      <c r="D43" s="111" t="s">
        <v>1064</v>
      </c>
      <c r="E43" s="111" t="s">
        <v>17</v>
      </c>
      <c r="F43" s="103" t="s">
        <v>1065</v>
      </c>
      <c r="G43" s="106" t="s">
        <v>1066</v>
      </c>
      <c r="H43" s="78">
        <v>2.7400000000000001E-2</v>
      </c>
      <c r="I43" s="106" t="s">
        <v>20</v>
      </c>
      <c r="J43" s="106" t="s">
        <v>21</v>
      </c>
      <c r="K43" s="106" t="s">
        <v>22</v>
      </c>
      <c r="L43" s="113" t="s">
        <v>22</v>
      </c>
      <c r="M43" s="113" t="s">
        <v>22</v>
      </c>
      <c r="N43" s="3"/>
    </row>
    <row r="44" spans="1:14" s="10" customFormat="1" ht="21.95" customHeight="1">
      <c r="A44" s="17">
        <v>42</v>
      </c>
      <c r="B44" s="3" t="s">
        <v>746</v>
      </c>
      <c r="C44" s="3" t="s">
        <v>2011</v>
      </c>
      <c r="D44" s="107" t="s">
        <v>1067</v>
      </c>
      <c r="E44" s="107" t="s">
        <v>17</v>
      </c>
      <c r="F44" s="5" t="s">
        <v>1068</v>
      </c>
      <c r="G44" s="3" t="s">
        <v>1069</v>
      </c>
      <c r="H44" s="4">
        <v>4.1000000000000002E-2</v>
      </c>
      <c r="I44" s="106" t="s">
        <v>20</v>
      </c>
      <c r="J44" s="106" t="s">
        <v>21</v>
      </c>
      <c r="K44" s="106" t="s">
        <v>22</v>
      </c>
      <c r="L44" s="113" t="s">
        <v>22</v>
      </c>
      <c r="M44" s="113" t="s">
        <v>22</v>
      </c>
      <c r="N44" s="3"/>
    </row>
    <row r="45" spans="1:14" s="10" customFormat="1" ht="21.95" customHeight="1">
      <c r="A45" s="17">
        <v>43</v>
      </c>
      <c r="B45" s="106" t="s">
        <v>746</v>
      </c>
      <c r="C45" s="103" t="s">
        <v>2028</v>
      </c>
      <c r="D45" s="104" t="s">
        <v>1070</v>
      </c>
      <c r="E45" s="104" t="s">
        <v>17</v>
      </c>
      <c r="F45" s="103" t="s">
        <v>1071</v>
      </c>
      <c r="G45" s="103" t="s">
        <v>1072</v>
      </c>
      <c r="H45" s="78">
        <v>2.63E-2</v>
      </c>
      <c r="I45" s="103" t="s">
        <v>20</v>
      </c>
      <c r="J45" s="103" t="s">
        <v>21</v>
      </c>
      <c r="K45" s="103" t="s">
        <v>22</v>
      </c>
      <c r="L45" s="105" t="s">
        <v>1073</v>
      </c>
      <c r="M45" s="105" t="s">
        <v>20</v>
      </c>
      <c r="N45" s="3"/>
    </row>
    <row r="46" spans="1:14" s="10" customFormat="1" ht="21.95" customHeight="1">
      <c r="A46" s="17">
        <v>44</v>
      </c>
      <c r="B46" s="172" t="s">
        <v>1192</v>
      </c>
      <c r="C46" s="172" t="s">
        <v>2012</v>
      </c>
      <c r="D46" s="172" t="s">
        <v>1205</v>
      </c>
      <c r="E46" s="172" t="s">
        <v>17</v>
      </c>
      <c r="F46" s="172" t="s">
        <v>1206</v>
      </c>
      <c r="G46" s="132" t="s">
        <v>1207</v>
      </c>
      <c r="H46" s="134">
        <v>3.7699999999999997E-2</v>
      </c>
      <c r="I46" s="132" t="s">
        <v>20</v>
      </c>
      <c r="J46" s="132" t="s">
        <v>21</v>
      </c>
      <c r="K46" s="132" t="s">
        <v>22</v>
      </c>
      <c r="L46" s="135" t="s">
        <v>22</v>
      </c>
      <c r="M46" s="135" t="s">
        <v>22</v>
      </c>
      <c r="N46" s="180"/>
    </row>
    <row r="47" spans="1:14" s="10" customFormat="1" ht="21.95" customHeight="1">
      <c r="A47" s="17">
        <v>45</v>
      </c>
      <c r="B47" s="172" t="s">
        <v>1192</v>
      </c>
      <c r="C47" s="172" t="s">
        <v>2029</v>
      </c>
      <c r="D47" s="181" t="s">
        <v>1208</v>
      </c>
      <c r="E47" s="172" t="s">
        <v>39</v>
      </c>
      <c r="F47" s="181" t="s">
        <v>1209</v>
      </c>
      <c r="G47" s="172" t="s">
        <v>1210</v>
      </c>
      <c r="H47" s="182">
        <v>3.7900000000000003E-2</v>
      </c>
      <c r="I47" s="132" t="s">
        <v>20</v>
      </c>
      <c r="J47" s="132" t="s">
        <v>21</v>
      </c>
      <c r="K47" s="132" t="s">
        <v>22</v>
      </c>
      <c r="L47" s="135" t="s">
        <v>22</v>
      </c>
      <c r="M47" s="179" t="s">
        <v>22</v>
      </c>
      <c r="N47" s="180"/>
    </row>
    <row r="48" spans="1:14" s="10" customFormat="1" ht="21.95" customHeight="1">
      <c r="A48" s="17">
        <v>46</v>
      </c>
      <c r="B48" s="172" t="s">
        <v>1192</v>
      </c>
      <c r="C48" s="172" t="s">
        <v>2030</v>
      </c>
      <c r="D48" s="181" t="s">
        <v>1211</v>
      </c>
      <c r="E48" s="172" t="s">
        <v>17</v>
      </c>
      <c r="F48" s="181" t="s">
        <v>1212</v>
      </c>
      <c r="G48" s="172" t="s">
        <v>690</v>
      </c>
      <c r="H48" s="182">
        <v>4.1599999999999998E-2</v>
      </c>
      <c r="I48" s="132" t="s">
        <v>20</v>
      </c>
      <c r="J48" s="132" t="s">
        <v>21</v>
      </c>
      <c r="K48" s="132" t="s">
        <v>22</v>
      </c>
      <c r="L48" s="135" t="s">
        <v>22</v>
      </c>
      <c r="M48" s="179" t="s">
        <v>22</v>
      </c>
      <c r="N48" s="180"/>
    </row>
    <row r="49" spans="1:14" s="10" customFormat="1" ht="21.95" customHeight="1">
      <c r="A49" s="17">
        <v>47</v>
      </c>
      <c r="B49" s="172" t="s">
        <v>1192</v>
      </c>
      <c r="C49" s="172" t="s">
        <v>2031</v>
      </c>
      <c r="D49" s="181" t="s">
        <v>1213</v>
      </c>
      <c r="E49" s="172" t="s">
        <v>17</v>
      </c>
      <c r="F49" s="181" t="s">
        <v>1214</v>
      </c>
      <c r="G49" s="180" t="s">
        <v>182</v>
      </c>
      <c r="H49" s="183">
        <v>2.3800000000000002E-2</v>
      </c>
      <c r="I49" s="132" t="s">
        <v>20</v>
      </c>
      <c r="J49" s="132" t="s">
        <v>21</v>
      </c>
      <c r="K49" s="132" t="s">
        <v>22</v>
      </c>
      <c r="L49" s="135" t="s">
        <v>22</v>
      </c>
      <c r="M49" s="184" t="s">
        <v>22</v>
      </c>
      <c r="N49" s="180"/>
    </row>
    <row r="50" spans="1:14" s="10" customFormat="1" ht="21.95" customHeight="1">
      <c r="A50" s="17">
        <v>48</v>
      </c>
      <c r="B50" s="172" t="s">
        <v>1192</v>
      </c>
      <c r="C50" s="172" t="s">
        <v>2031</v>
      </c>
      <c r="D50" s="181" t="s">
        <v>1215</v>
      </c>
      <c r="E50" s="172" t="s">
        <v>39</v>
      </c>
      <c r="F50" s="181" t="s">
        <v>1216</v>
      </c>
      <c r="G50" s="180" t="s">
        <v>313</v>
      </c>
      <c r="H50" s="183">
        <v>4.7600000000000003E-2</v>
      </c>
      <c r="I50" s="132" t="s">
        <v>20</v>
      </c>
      <c r="J50" s="132" t="s">
        <v>21</v>
      </c>
      <c r="K50" s="132" t="s">
        <v>22</v>
      </c>
      <c r="L50" s="135" t="s">
        <v>22</v>
      </c>
      <c r="M50" s="184" t="s">
        <v>22</v>
      </c>
      <c r="N50" s="180"/>
    </row>
    <row r="51" spans="1:14" s="10" customFormat="1" ht="21.95" customHeight="1">
      <c r="A51" s="17">
        <v>49</v>
      </c>
      <c r="B51" s="172" t="s">
        <v>1192</v>
      </c>
      <c r="C51" s="172" t="s">
        <v>1198</v>
      </c>
      <c r="D51" s="172" t="s">
        <v>1217</v>
      </c>
      <c r="E51" s="172" t="s">
        <v>17</v>
      </c>
      <c r="F51" s="172" t="s">
        <v>1218</v>
      </c>
      <c r="G51" s="136" t="s">
        <v>1219</v>
      </c>
      <c r="H51" s="137">
        <v>2.06E-2</v>
      </c>
      <c r="I51" s="136" t="s">
        <v>20</v>
      </c>
      <c r="J51" s="136" t="s">
        <v>21</v>
      </c>
      <c r="K51" s="136" t="s">
        <v>22</v>
      </c>
      <c r="L51" s="136" t="s">
        <v>22</v>
      </c>
      <c r="M51" s="136" t="s">
        <v>22</v>
      </c>
      <c r="N51" s="80"/>
    </row>
    <row r="52" spans="1:14" s="10" customFormat="1" ht="21.95" customHeight="1">
      <c r="A52" s="17">
        <v>50</v>
      </c>
      <c r="B52" s="172" t="s">
        <v>1192</v>
      </c>
      <c r="C52" s="172" t="s">
        <v>2032</v>
      </c>
      <c r="D52" s="172" t="s">
        <v>1220</v>
      </c>
      <c r="E52" s="172" t="s">
        <v>39</v>
      </c>
      <c r="F52" s="181" t="s">
        <v>1221</v>
      </c>
      <c r="G52" s="136" t="s">
        <v>649</v>
      </c>
      <c r="H52" s="138">
        <v>2.7E-2</v>
      </c>
      <c r="I52" s="136" t="s">
        <v>20</v>
      </c>
      <c r="J52" s="136" t="s">
        <v>21</v>
      </c>
      <c r="K52" s="136" t="s">
        <v>21</v>
      </c>
      <c r="L52" s="136" t="s">
        <v>21</v>
      </c>
      <c r="M52" s="136" t="s">
        <v>22</v>
      </c>
      <c r="N52" s="80"/>
    </row>
    <row r="53" spans="1:14" s="10" customFormat="1" ht="21.95" customHeight="1">
      <c r="A53" s="17">
        <v>51</v>
      </c>
      <c r="B53" s="172" t="s">
        <v>1192</v>
      </c>
      <c r="C53" s="172" t="s">
        <v>2033</v>
      </c>
      <c r="D53" s="172" t="s">
        <v>1222</v>
      </c>
      <c r="E53" s="172" t="s">
        <v>17</v>
      </c>
      <c r="F53" s="177" t="s">
        <v>1950</v>
      </c>
      <c r="G53" s="136" t="s">
        <v>123</v>
      </c>
      <c r="H53" s="137">
        <v>2.9399999999999999E-2</v>
      </c>
      <c r="I53" s="136" t="s">
        <v>20</v>
      </c>
      <c r="J53" s="136" t="s">
        <v>21</v>
      </c>
      <c r="K53" s="136" t="s">
        <v>22</v>
      </c>
      <c r="L53" s="136" t="s">
        <v>22</v>
      </c>
      <c r="M53" s="136" t="s">
        <v>22</v>
      </c>
      <c r="N53" s="80"/>
    </row>
    <row r="54" spans="1:14" s="10" customFormat="1" ht="21.95" customHeight="1">
      <c r="A54" s="17">
        <v>52</v>
      </c>
      <c r="B54" s="172" t="s">
        <v>1192</v>
      </c>
      <c r="C54" s="172" t="s">
        <v>1223</v>
      </c>
      <c r="D54" s="172" t="s">
        <v>1224</v>
      </c>
      <c r="E54" s="172" t="s">
        <v>39</v>
      </c>
      <c r="F54" s="172" t="s">
        <v>1225</v>
      </c>
      <c r="G54" s="136" t="s">
        <v>82</v>
      </c>
      <c r="H54" s="137">
        <v>2.98E-2</v>
      </c>
      <c r="I54" s="136" t="s">
        <v>20</v>
      </c>
      <c r="J54" s="136" t="s">
        <v>21</v>
      </c>
      <c r="K54" s="136" t="s">
        <v>22</v>
      </c>
      <c r="L54" s="136" t="s">
        <v>22</v>
      </c>
      <c r="M54" s="136" t="s">
        <v>22</v>
      </c>
      <c r="N54" s="80"/>
    </row>
    <row r="55" spans="1:14" s="10" customFormat="1" ht="21.95" customHeight="1">
      <c r="A55" s="17">
        <v>53</v>
      </c>
      <c r="B55" s="172" t="s">
        <v>1192</v>
      </c>
      <c r="C55" s="172" t="s">
        <v>1226</v>
      </c>
      <c r="D55" s="172" t="s">
        <v>1227</v>
      </c>
      <c r="E55" s="181" t="s">
        <v>17</v>
      </c>
      <c r="F55" s="172" t="s">
        <v>1228</v>
      </c>
      <c r="G55" s="136" t="s">
        <v>1229</v>
      </c>
      <c r="H55" s="137">
        <v>0.05</v>
      </c>
      <c r="I55" s="136" t="s">
        <v>20</v>
      </c>
      <c r="J55" s="136" t="s">
        <v>21</v>
      </c>
      <c r="K55" s="136" t="s">
        <v>22</v>
      </c>
      <c r="L55" s="136" t="s">
        <v>22</v>
      </c>
      <c r="M55" s="136" t="s">
        <v>22</v>
      </c>
      <c r="N55" s="80"/>
    </row>
    <row r="56" spans="1:14" s="10" customFormat="1" ht="21.95" customHeight="1">
      <c r="A56" s="17">
        <v>54</v>
      </c>
      <c r="B56" s="171" t="s">
        <v>1427</v>
      </c>
      <c r="C56" s="185" t="s">
        <v>2009</v>
      </c>
      <c r="D56" s="186" t="s">
        <v>1462</v>
      </c>
      <c r="E56" s="83" t="s">
        <v>17</v>
      </c>
      <c r="F56" s="140" t="s">
        <v>1463</v>
      </c>
      <c r="G56" s="185" t="s">
        <v>1464</v>
      </c>
      <c r="H56" s="187">
        <v>4.4699999999999997E-2</v>
      </c>
      <c r="I56" s="81" t="s">
        <v>20</v>
      </c>
      <c r="J56" s="81" t="s">
        <v>21</v>
      </c>
      <c r="K56" s="81" t="s">
        <v>22</v>
      </c>
      <c r="L56" s="84" t="s">
        <v>22</v>
      </c>
      <c r="M56" s="84" t="s">
        <v>20</v>
      </c>
      <c r="N56" s="171"/>
    </row>
    <row r="57" spans="1:14" s="10" customFormat="1" ht="21.95" customHeight="1">
      <c r="A57" s="17">
        <v>55</v>
      </c>
      <c r="B57" s="171" t="s">
        <v>1427</v>
      </c>
      <c r="C57" s="185" t="s">
        <v>2010</v>
      </c>
      <c r="D57" s="83" t="s">
        <v>1465</v>
      </c>
      <c r="E57" s="83" t="s">
        <v>17</v>
      </c>
      <c r="F57" s="140" t="s">
        <v>1466</v>
      </c>
      <c r="G57" s="81" t="s">
        <v>1467</v>
      </c>
      <c r="H57" s="82">
        <v>2.24E-2</v>
      </c>
      <c r="I57" s="81" t="s">
        <v>20</v>
      </c>
      <c r="J57" s="81" t="s">
        <v>21</v>
      </c>
      <c r="K57" s="81" t="s">
        <v>22</v>
      </c>
      <c r="L57" s="84" t="s">
        <v>22</v>
      </c>
      <c r="M57" s="84" t="s">
        <v>20</v>
      </c>
      <c r="N57" s="171"/>
    </row>
    <row r="58" spans="1:14" s="10" customFormat="1" ht="21.95" customHeight="1">
      <c r="A58" s="17">
        <v>56</v>
      </c>
      <c r="B58" s="171" t="s">
        <v>1427</v>
      </c>
      <c r="C58" s="185" t="s">
        <v>2010</v>
      </c>
      <c r="D58" s="83" t="s">
        <v>1468</v>
      </c>
      <c r="E58" s="83" t="s">
        <v>17</v>
      </c>
      <c r="F58" s="140" t="s">
        <v>1469</v>
      </c>
      <c r="G58" s="81" t="s">
        <v>1470</v>
      </c>
      <c r="H58" s="82">
        <v>2.9899999999999999E-2</v>
      </c>
      <c r="I58" s="81" t="s">
        <v>20</v>
      </c>
      <c r="J58" s="81" t="s">
        <v>21</v>
      </c>
      <c r="K58" s="81" t="s">
        <v>22</v>
      </c>
      <c r="L58" s="84" t="s">
        <v>22</v>
      </c>
      <c r="M58" s="84" t="s">
        <v>22</v>
      </c>
      <c r="N58" s="171"/>
    </row>
    <row r="59" spans="1:14" s="10" customFormat="1" ht="21.95" customHeight="1">
      <c r="A59" s="17">
        <v>57</v>
      </c>
      <c r="B59" s="171" t="s">
        <v>1427</v>
      </c>
      <c r="C59" s="185" t="s">
        <v>2005</v>
      </c>
      <c r="D59" s="188" t="s">
        <v>1471</v>
      </c>
      <c r="E59" s="83" t="s">
        <v>17</v>
      </c>
      <c r="F59" s="140" t="s">
        <v>1472</v>
      </c>
      <c r="G59" s="81" t="s">
        <v>1473</v>
      </c>
      <c r="H59" s="187">
        <v>2.8299999999999999E-2</v>
      </c>
      <c r="I59" s="81" t="s">
        <v>20</v>
      </c>
      <c r="J59" s="81" t="s">
        <v>21</v>
      </c>
      <c r="K59" s="81" t="s">
        <v>22</v>
      </c>
      <c r="L59" s="84" t="s">
        <v>22</v>
      </c>
      <c r="M59" s="84" t="s">
        <v>22</v>
      </c>
      <c r="N59" s="171"/>
    </row>
    <row r="60" spans="1:14" s="10" customFormat="1" ht="21.95" customHeight="1">
      <c r="A60" s="17">
        <v>58</v>
      </c>
      <c r="B60" s="171" t="s">
        <v>1427</v>
      </c>
      <c r="C60" s="185" t="s">
        <v>2014</v>
      </c>
      <c r="D60" s="188" t="s">
        <v>1474</v>
      </c>
      <c r="E60" s="83" t="s">
        <v>17</v>
      </c>
      <c r="F60" s="140" t="s">
        <v>1475</v>
      </c>
      <c r="G60" s="81" t="s">
        <v>1476</v>
      </c>
      <c r="H60" s="189">
        <v>2.63E-2</v>
      </c>
      <c r="I60" s="81" t="s">
        <v>20</v>
      </c>
      <c r="J60" s="81" t="s">
        <v>21</v>
      </c>
      <c r="K60" s="81" t="s">
        <v>22</v>
      </c>
      <c r="L60" s="84" t="s">
        <v>22</v>
      </c>
      <c r="M60" s="84" t="s">
        <v>22</v>
      </c>
      <c r="N60" s="171"/>
    </row>
    <row r="61" spans="1:14" s="10" customFormat="1" ht="21.95" customHeight="1">
      <c r="A61" s="17">
        <v>59</v>
      </c>
      <c r="B61" s="171" t="s">
        <v>1427</v>
      </c>
      <c r="C61" s="185" t="s">
        <v>2034</v>
      </c>
      <c r="D61" s="188" t="s">
        <v>1477</v>
      </c>
      <c r="E61" s="83" t="s">
        <v>17</v>
      </c>
      <c r="F61" s="140" t="s">
        <v>1478</v>
      </c>
      <c r="G61" s="81" t="s">
        <v>576</v>
      </c>
      <c r="H61" s="189">
        <v>2.4400000000000002E-2</v>
      </c>
      <c r="I61" s="81" t="s">
        <v>20</v>
      </c>
      <c r="J61" s="81" t="s">
        <v>21</v>
      </c>
      <c r="K61" s="81" t="s">
        <v>22</v>
      </c>
      <c r="L61" s="84" t="s">
        <v>22</v>
      </c>
      <c r="M61" s="84" t="s">
        <v>22</v>
      </c>
      <c r="N61" s="171"/>
    </row>
    <row r="62" spans="1:14" s="10" customFormat="1" ht="21.95" customHeight="1">
      <c r="A62" s="17">
        <v>60</v>
      </c>
      <c r="B62" s="171" t="s">
        <v>1427</v>
      </c>
      <c r="C62" s="185" t="s">
        <v>2034</v>
      </c>
      <c r="D62" s="188" t="s">
        <v>1479</v>
      </c>
      <c r="E62" s="83" t="s">
        <v>17</v>
      </c>
      <c r="F62" s="140" t="s">
        <v>1480</v>
      </c>
      <c r="G62" s="81" t="s">
        <v>586</v>
      </c>
      <c r="H62" s="189">
        <v>4.8800000000000003E-2</v>
      </c>
      <c r="I62" s="81" t="s">
        <v>20</v>
      </c>
      <c r="J62" s="81" t="s">
        <v>21</v>
      </c>
      <c r="K62" s="81" t="s">
        <v>22</v>
      </c>
      <c r="L62" s="84" t="s">
        <v>22</v>
      </c>
      <c r="M62" s="84" t="s">
        <v>22</v>
      </c>
      <c r="N62" s="171"/>
    </row>
    <row r="63" spans="1:14" s="10" customFormat="1" ht="21.95" customHeight="1">
      <c r="A63" s="17">
        <v>61</v>
      </c>
      <c r="B63" s="171" t="s">
        <v>1427</v>
      </c>
      <c r="C63" s="142" t="s">
        <v>2035</v>
      </c>
      <c r="D63" s="190" t="s">
        <v>1481</v>
      </c>
      <c r="E63" s="83" t="s">
        <v>17</v>
      </c>
      <c r="F63" s="140" t="s">
        <v>1482</v>
      </c>
      <c r="G63" s="292" t="s">
        <v>1981</v>
      </c>
      <c r="H63" s="293">
        <v>2.3300000000000001E-2</v>
      </c>
      <c r="I63" s="142" t="s">
        <v>20</v>
      </c>
      <c r="J63" s="142" t="s">
        <v>21</v>
      </c>
      <c r="K63" s="142" t="s">
        <v>22</v>
      </c>
      <c r="L63" s="191" t="s">
        <v>22</v>
      </c>
      <c r="M63" s="191" t="s">
        <v>20</v>
      </c>
      <c r="N63" s="171"/>
    </row>
    <row r="64" spans="1:14" s="10" customFormat="1" ht="21.95" customHeight="1">
      <c r="A64" s="17">
        <v>62</v>
      </c>
      <c r="B64" s="171" t="s">
        <v>1427</v>
      </c>
      <c r="C64" s="142" t="s">
        <v>2036</v>
      </c>
      <c r="D64" s="190" t="s">
        <v>1483</v>
      </c>
      <c r="E64" s="83" t="s">
        <v>17</v>
      </c>
      <c r="F64" s="140" t="s">
        <v>1484</v>
      </c>
      <c r="G64" s="142" t="s">
        <v>1485</v>
      </c>
      <c r="H64" s="189">
        <v>4.82E-2</v>
      </c>
      <c r="I64" s="142" t="s">
        <v>751</v>
      </c>
      <c r="J64" s="142" t="s">
        <v>1984</v>
      </c>
      <c r="K64" s="142" t="s">
        <v>1983</v>
      </c>
      <c r="L64" s="191" t="s">
        <v>766</v>
      </c>
      <c r="M64" s="280" t="s">
        <v>1982</v>
      </c>
      <c r="N64" s="171"/>
    </row>
    <row r="65" spans="1:14" s="10" customFormat="1" ht="21.95" customHeight="1">
      <c r="A65" s="17">
        <v>63</v>
      </c>
      <c r="B65" s="171" t="s">
        <v>1427</v>
      </c>
      <c r="C65" s="142" t="s">
        <v>2015</v>
      </c>
      <c r="D65" s="190" t="s">
        <v>1486</v>
      </c>
      <c r="E65" s="83" t="s">
        <v>17</v>
      </c>
      <c r="F65" s="140" t="s">
        <v>1487</v>
      </c>
      <c r="G65" s="142" t="s">
        <v>1488</v>
      </c>
      <c r="H65" s="189">
        <v>2.07E-2</v>
      </c>
      <c r="I65" s="142" t="s">
        <v>20</v>
      </c>
      <c r="J65" s="142" t="s">
        <v>21</v>
      </c>
      <c r="K65" s="142" t="s">
        <v>22</v>
      </c>
      <c r="L65" s="191" t="s">
        <v>22</v>
      </c>
      <c r="M65" s="191" t="s">
        <v>20</v>
      </c>
      <c r="N65" s="171"/>
    </row>
    <row r="66" spans="1:14" s="10" customFormat="1" ht="21.95" customHeight="1">
      <c r="A66" s="17">
        <v>64</v>
      </c>
      <c r="B66" s="171" t="s">
        <v>1427</v>
      </c>
      <c r="C66" s="142" t="s">
        <v>2037</v>
      </c>
      <c r="D66" s="190" t="s">
        <v>1489</v>
      </c>
      <c r="E66" s="83" t="s">
        <v>17</v>
      </c>
      <c r="F66" s="140" t="s">
        <v>1490</v>
      </c>
      <c r="G66" s="142" t="s">
        <v>120</v>
      </c>
      <c r="H66" s="279">
        <v>3.2300000000000002E-2</v>
      </c>
      <c r="I66" s="142" t="s">
        <v>20</v>
      </c>
      <c r="J66" s="142" t="s">
        <v>21</v>
      </c>
      <c r="K66" s="142" t="s">
        <v>22</v>
      </c>
      <c r="L66" s="191" t="s">
        <v>22</v>
      </c>
      <c r="M66" s="191" t="s">
        <v>22</v>
      </c>
      <c r="N66" s="171"/>
    </row>
    <row r="67" spans="1:14" s="10" customFormat="1" ht="21.95" customHeight="1">
      <c r="A67" s="17">
        <v>65</v>
      </c>
      <c r="B67" s="171" t="s">
        <v>1427</v>
      </c>
      <c r="C67" s="142" t="s">
        <v>2016</v>
      </c>
      <c r="D67" s="190" t="s">
        <v>1491</v>
      </c>
      <c r="E67" s="190" t="s">
        <v>17</v>
      </c>
      <c r="F67" s="142" t="s">
        <v>1492</v>
      </c>
      <c r="G67" s="142" t="s">
        <v>1493</v>
      </c>
      <c r="H67" s="189">
        <v>3.4500000000000003E-2</v>
      </c>
      <c r="I67" s="142" t="s">
        <v>20</v>
      </c>
      <c r="J67" s="142" t="s">
        <v>21</v>
      </c>
      <c r="K67" s="142" t="s">
        <v>22</v>
      </c>
      <c r="L67" s="191" t="s">
        <v>22</v>
      </c>
      <c r="M67" s="191" t="s">
        <v>22</v>
      </c>
      <c r="N67" s="171"/>
    </row>
    <row r="68" spans="1:14" s="10" customFormat="1" ht="21.95" customHeight="1">
      <c r="A68" s="17">
        <v>66</v>
      </c>
      <c r="B68" s="171" t="s">
        <v>1427</v>
      </c>
      <c r="C68" s="142" t="s">
        <v>2017</v>
      </c>
      <c r="D68" s="190" t="s">
        <v>1494</v>
      </c>
      <c r="E68" s="190" t="s">
        <v>17</v>
      </c>
      <c r="F68" s="142" t="s">
        <v>1495</v>
      </c>
      <c r="G68" s="142" t="s">
        <v>1496</v>
      </c>
      <c r="H68" s="189">
        <v>3.5700000000000003E-2</v>
      </c>
      <c r="I68" s="142" t="s">
        <v>20</v>
      </c>
      <c r="J68" s="142" t="s">
        <v>21</v>
      </c>
      <c r="K68" s="142" t="s">
        <v>22</v>
      </c>
      <c r="L68" s="191" t="s">
        <v>22</v>
      </c>
      <c r="M68" s="191" t="s">
        <v>22</v>
      </c>
      <c r="N68" s="171"/>
    </row>
    <row r="69" spans="1:14" s="10" customFormat="1" ht="21.95" customHeight="1">
      <c r="A69" s="17">
        <v>67</v>
      </c>
      <c r="B69" s="171" t="s">
        <v>1427</v>
      </c>
      <c r="C69" s="142" t="s">
        <v>2038</v>
      </c>
      <c r="D69" s="190" t="s">
        <v>1497</v>
      </c>
      <c r="E69" s="190" t="s">
        <v>17</v>
      </c>
      <c r="F69" s="140" t="s">
        <v>1498</v>
      </c>
      <c r="G69" s="142" t="s">
        <v>116</v>
      </c>
      <c r="H69" s="189">
        <v>2.7699999999999999E-2</v>
      </c>
      <c r="I69" s="142" t="s">
        <v>20</v>
      </c>
      <c r="J69" s="142" t="s">
        <v>21</v>
      </c>
      <c r="K69" s="142" t="s">
        <v>22</v>
      </c>
      <c r="L69" s="191" t="s">
        <v>22</v>
      </c>
      <c r="M69" s="191" t="s">
        <v>22</v>
      </c>
      <c r="N69" s="171"/>
    </row>
    <row r="70" spans="1:14" s="10" customFormat="1" ht="21.95" customHeight="1">
      <c r="A70" s="17">
        <v>68</v>
      </c>
      <c r="B70" s="171" t="s">
        <v>1427</v>
      </c>
      <c r="C70" s="142" t="s">
        <v>2039</v>
      </c>
      <c r="D70" s="190" t="s">
        <v>1499</v>
      </c>
      <c r="E70" s="190" t="s">
        <v>17</v>
      </c>
      <c r="F70" s="140" t="s">
        <v>1500</v>
      </c>
      <c r="G70" s="142" t="s">
        <v>979</v>
      </c>
      <c r="H70" s="279">
        <v>3.3300000000000003E-2</v>
      </c>
      <c r="I70" s="142" t="s">
        <v>20</v>
      </c>
      <c r="J70" s="142" t="s">
        <v>21</v>
      </c>
      <c r="K70" s="142" t="s">
        <v>22</v>
      </c>
      <c r="L70" s="191" t="s">
        <v>22</v>
      </c>
      <c r="M70" s="191" t="s">
        <v>22</v>
      </c>
      <c r="N70" s="171"/>
    </row>
    <row r="71" spans="1:14" s="10" customFormat="1" ht="21.95" customHeight="1">
      <c r="A71" s="17">
        <v>69</v>
      </c>
      <c r="B71" s="171" t="s">
        <v>1427</v>
      </c>
      <c r="C71" s="142" t="s">
        <v>2040</v>
      </c>
      <c r="D71" s="190" t="s">
        <v>1501</v>
      </c>
      <c r="E71" s="190" t="s">
        <v>17</v>
      </c>
      <c r="F71" s="140" t="s">
        <v>1502</v>
      </c>
      <c r="G71" s="142" t="s">
        <v>1503</v>
      </c>
      <c r="H71" s="189">
        <v>3.3099999999999997E-2</v>
      </c>
      <c r="I71" s="142" t="s">
        <v>20</v>
      </c>
      <c r="J71" s="142" t="s">
        <v>21</v>
      </c>
      <c r="K71" s="142" t="s">
        <v>22</v>
      </c>
      <c r="L71" s="191" t="s">
        <v>22</v>
      </c>
      <c r="M71" s="191" t="s">
        <v>20</v>
      </c>
      <c r="N71" s="171"/>
    </row>
    <row r="72" spans="1:14" s="10" customFormat="1" ht="21.95" customHeight="1">
      <c r="A72" s="17">
        <v>70</v>
      </c>
      <c r="B72" s="171" t="s">
        <v>1427</v>
      </c>
      <c r="C72" s="167" t="s">
        <v>2007</v>
      </c>
      <c r="D72" s="167" t="s">
        <v>1504</v>
      </c>
      <c r="E72" s="167" t="s">
        <v>17</v>
      </c>
      <c r="F72" s="140" t="s">
        <v>1505</v>
      </c>
      <c r="G72" s="167" t="s">
        <v>1506</v>
      </c>
      <c r="H72" s="168">
        <v>4.9500000000000002E-2</v>
      </c>
      <c r="I72" s="167" t="s">
        <v>20</v>
      </c>
      <c r="J72" s="167" t="s">
        <v>21</v>
      </c>
      <c r="K72" s="167" t="s">
        <v>22</v>
      </c>
      <c r="L72" s="167" t="s">
        <v>22</v>
      </c>
      <c r="M72" s="167" t="s">
        <v>22</v>
      </c>
      <c r="N72" s="171"/>
    </row>
    <row r="73" spans="1:14" s="10" customFormat="1" ht="21.95" customHeight="1">
      <c r="A73" s="17">
        <v>71</v>
      </c>
      <c r="B73" s="171" t="s">
        <v>1427</v>
      </c>
      <c r="C73" s="142" t="s">
        <v>2041</v>
      </c>
      <c r="D73" s="190" t="s">
        <v>1507</v>
      </c>
      <c r="E73" s="190" t="s">
        <v>17</v>
      </c>
      <c r="F73" s="140" t="s">
        <v>1508</v>
      </c>
      <c r="G73" s="142" t="s">
        <v>1509</v>
      </c>
      <c r="H73" s="189">
        <v>4.1300000000000003E-2</v>
      </c>
      <c r="I73" s="142" t="s">
        <v>20</v>
      </c>
      <c r="J73" s="142" t="s">
        <v>21</v>
      </c>
      <c r="K73" s="142" t="s">
        <v>22</v>
      </c>
      <c r="L73" s="191" t="s">
        <v>22</v>
      </c>
      <c r="M73" s="191" t="s">
        <v>22</v>
      </c>
      <c r="N73" s="171"/>
    </row>
    <row r="74" spans="1:14" s="10" customFormat="1" ht="21.95" customHeight="1">
      <c r="A74" s="17">
        <v>72</v>
      </c>
      <c r="B74" s="171" t="s">
        <v>1427</v>
      </c>
      <c r="C74" s="142" t="s">
        <v>2042</v>
      </c>
      <c r="D74" s="190" t="s">
        <v>1510</v>
      </c>
      <c r="E74" s="190" t="s">
        <v>17</v>
      </c>
      <c r="F74" s="140" t="s">
        <v>1511</v>
      </c>
      <c r="G74" s="142" t="s">
        <v>1512</v>
      </c>
      <c r="H74" s="189" t="s">
        <v>1513</v>
      </c>
      <c r="I74" s="142" t="s">
        <v>20</v>
      </c>
      <c r="J74" s="142" t="s">
        <v>21</v>
      </c>
      <c r="K74" s="142" t="s">
        <v>22</v>
      </c>
      <c r="L74" s="191" t="s">
        <v>22</v>
      </c>
      <c r="M74" s="191" t="s">
        <v>20</v>
      </c>
      <c r="N74" s="171"/>
    </row>
    <row r="75" spans="1:14" s="10" customFormat="1" ht="21.95" customHeight="1">
      <c r="A75" s="17">
        <v>73</v>
      </c>
      <c r="B75" s="171" t="s">
        <v>1427</v>
      </c>
      <c r="C75" s="142" t="s">
        <v>2043</v>
      </c>
      <c r="D75" s="190" t="s">
        <v>1514</v>
      </c>
      <c r="E75" s="190" t="s">
        <v>17</v>
      </c>
      <c r="F75" s="140" t="s">
        <v>1515</v>
      </c>
      <c r="G75" s="142" t="s">
        <v>1516</v>
      </c>
      <c r="H75" s="189">
        <v>3.85E-2</v>
      </c>
      <c r="I75" s="142" t="s">
        <v>20</v>
      </c>
      <c r="J75" s="142" t="s">
        <v>21</v>
      </c>
      <c r="K75" s="142" t="s">
        <v>22</v>
      </c>
      <c r="L75" s="191" t="s">
        <v>22</v>
      </c>
      <c r="M75" s="191" t="s">
        <v>22</v>
      </c>
      <c r="N75" s="171"/>
    </row>
    <row r="76" spans="1:14" s="10" customFormat="1" ht="21.95" customHeight="1">
      <c r="A76" s="17">
        <v>74</v>
      </c>
      <c r="B76" s="171" t="s">
        <v>1427</v>
      </c>
      <c r="C76" s="142" t="s">
        <v>2044</v>
      </c>
      <c r="D76" s="190" t="s">
        <v>1517</v>
      </c>
      <c r="E76" s="190" t="s">
        <v>17</v>
      </c>
      <c r="F76" s="140" t="s">
        <v>1518</v>
      </c>
      <c r="G76" s="142" t="s">
        <v>1519</v>
      </c>
      <c r="H76" s="279">
        <v>3.73E-2</v>
      </c>
      <c r="I76" s="142" t="s">
        <v>20</v>
      </c>
      <c r="J76" s="142" t="s">
        <v>21</v>
      </c>
      <c r="K76" s="142" t="s">
        <v>22</v>
      </c>
      <c r="L76" s="191" t="s">
        <v>22</v>
      </c>
      <c r="M76" s="191" t="s">
        <v>20</v>
      </c>
      <c r="N76" s="171"/>
    </row>
    <row r="77" spans="1:14" s="10" customFormat="1" ht="21.95" customHeight="1">
      <c r="A77" s="17">
        <v>75</v>
      </c>
      <c r="B77" s="171" t="s">
        <v>1427</v>
      </c>
      <c r="C77" s="142" t="s">
        <v>2045</v>
      </c>
      <c r="D77" s="190" t="s">
        <v>1520</v>
      </c>
      <c r="E77" s="190" t="s">
        <v>17</v>
      </c>
      <c r="F77" s="140" t="s">
        <v>1521</v>
      </c>
      <c r="G77" s="142" t="s">
        <v>290</v>
      </c>
      <c r="H77" s="189">
        <v>4.5499999999999999E-2</v>
      </c>
      <c r="I77" s="142" t="s">
        <v>20</v>
      </c>
      <c r="J77" s="142" t="s">
        <v>21</v>
      </c>
      <c r="K77" s="142" t="s">
        <v>22</v>
      </c>
      <c r="L77" s="191" t="s">
        <v>22</v>
      </c>
      <c r="M77" s="191" t="s">
        <v>20</v>
      </c>
      <c r="N77" s="171"/>
    </row>
    <row r="78" spans="1:14" s="10" customFormat="1" ht="21.95" customHeight="1">
      <c r="A78" s="17">
        <v>76</v>
      </c>
      <c r="B78" s="171" t="s">
        <v>1427</v>
      </c>
      <c r="C78" s="142" t="s">
        <v>2045</v>
      </c>
      <c r="D78" s="190" t="s">
        <v>1522</v>
      </c>
      <c r="E78" s="190" t="s">
        <v>17</v>
      </c>
      <c r="F78" s="140" t="s">
        <v>1523</v>
      </c>
      <c r="G78" s="142" t="s">
        <v>294</v>
      </c>
      <c r="H78" s="189">
        <v>2.2700000000000001E-2</v>
      </c>
      <c r="I78" s="142" t="s">
        <v>20</v>
      </c>
      <c r="J78" s="142" t="s">
        <v>21</v>
      </c>
      <c r="K78" s="142" t="s">
        <v>22</v>
      </c>
      <c r="L78" s="191" t="s">
        <v>22</v>
      </c>
      <c r="M78" s="191" t="s">
        <v>20</v>
      </c>
      <c r="N78" s="171"/>
    </row>
    <row r="79" spans="1:14">
      <c r="A79" s="6"/>
      <c r="B79" s="145"/>
      <c r="C79" s="145"/>
      <c r="D79" s="145"/>
      <c r="E79" s="145"/>
      <c r="F79" s="145"/>
      <c r="G79" s="145"/>
      <c r="H79" s="145"/>
      <c r="I79" s="145"/>
      <c r="J79" s="145"/>
      <c r="K79" s="145"/>
      <c r="L79" s="145"/>
      <c r="M79" s="145"/>
      <c r="N79" s="146"/>
    </row>
    <row r="80" spans="1:14">
      <c r="A80" s="6"/>
      <c r="B80" s="6"/>
      <c r="C80" s="6"/>
      <c r="D80" s="6"/>
      <c r="E80" s="6"/>
      <c r="F80" s="6"/>
      <c r="G80" s="6"/>
      <c r="H80" s="6"/>
      <c r="I80" s="6"/>
      <c r="J80" s="6"/>
      <c r="K80" s="6"/>
      <c r="L80" s="6"/>
      <c r="M80" s="6"/>
      <c r="N80" s="6"/>
    </row>
    <row r="81" spans="1:14">
      <c r="A81" s="6"/>
      <c r="B81" s="6"/>
      <c r="C81" s="6"/>
      <c r="D81" s="6"/>
      <c r="E81" s="6"/>
      <c r="F81" s="6"/>
      <c r="G81" s="6"/>
      <c r="H81" s="6"/>
      <c r="I81" s="6"/>
      <c r="J81" s="6"/>
      <c r="K81" s="6"/>
      <c r="L81" s="6"/>
      <c r="M81" s="6"/>
      <c r="N81" s="6"/>
    </row>
    <row r="82" spans="1:14">
      <c r="A82" s="6"/>
      <c r="B82" s="6"/>
      <c r="C82" s="6"/>
      <c r="D82" s="6"/>
      <c r="E82" s="6"/>
      <c r="F82" s="6"/>
      <c r="G82" s="6"/>
      <c r="H82" s="6"/>
      <c r="I82" s="6"/>
      <c r="J82" s="6"/>
      <c r="K82" s="6"/>
      <c r="L82" s="6"/>
      <c r="M82" s="6"/>
      <c r="N82" s="6"/>
    </row>
    <row r="83" spans="1:14">
      <c r="A83" s="6"/>
      <c r="B83" s="6"/>
      <c r="C83" s="6"/>
      <c r="D83" s="6"/>
      <c r="E83" s="6"/>
      <c r="F83" s="6"/>
      <c r="G83" s="6"/>
      <c r="H83" s="6"/>
      <c r="I83" s="6"/>
      <c r="J83" s="6"/>
      <c r="K83" s="6"/>
      <c r="L83" s="6"/>
      <c r="M83" s="6"/>
      <c r="N83" s="6"/>
    </row>
    <row r="84" spans="1:14">
      <c r="A84" s="6"/>
      <c r="B84" s="6"/>
      <c r="C84" s="6"/>
      <c r="D84" s="6"/>
      <c r="E84" s="6"/>
      <c r="F84" s="6"/>
      <c r="G84" s="6"/>
      <c r="H84" s="6"/>
      <c r="I84" s="6"/>
      <c r="J84" s="6"/>
      <c r="K84" s="6"/>
      <c r="L84" s="6"/>
      <c r="M84" s="6"/>
      <c r="N84" s="6"/>
    </row>
    <row r="85" spans="1:14">
      <c r="A85" s="6"/>
      <c r="B85" s="6"/>
      <c r="C85" s="6"/>
      <c r="D85" s="6"/>
      <c r="E85" s="6"/>
      <c r="F85" s="6"/>
      <c r="G85" s="6"/>
      <c r="H85" s="6"/>
      <c r="I85" s="6"/>
      <c r="J85" s="6"/>
      <c r="K85" s="6"/>
      <c r="L85" s="6"/>
      <c r="M85" s="6"/>
      <c r="N85" s="6"/>
    </row>
    <row r="86" spans="1:14">
      <c r="A86" s="6"/>
      <c r="B86" s="6"/>
      <c r="C86" s="6"/>
      <c r="D86" s="6"/>
      <c r="E86" s="6"/>
      <c r="F86" s="6"/>
      <c r="G86" s="6"/>
      <c r="H86" s="6"/>
      <c r="I86" s="6"/>
      <c r="J86" s="6"/>
      <c r="K86" s="6"/>
      <c r="L86" s="6"/>
      <c r="M86" s="6"/>
      <c r="N86" s="6"/>
    </row>
    <row r="87" spans="1:14">
      <c r="A87" s="6"/>
      <c r="B87" s="6"/>
      <c r="C87" s="6"/>
      <c r="D87" s="6"/>
      <c r="E87" s="6"/>
      <c r="F87" s="6"/>
      <c r="G87" s="6"/>
      <c r="H87" s="6"/>
      <c r="I87" s="6"/>
      <c r="J87" s="6"/>
      <c r="K87" s="6"/>
      <c r="L87" s="6"/>
      <c r="M87" s="6"/>
      <c r="N87" s="6"/>
    </row>
    <row r="88" spans="1:14">
      <c r="A88" s="6"/>
      <c r="B88" s="6"/>
      <c r="C88" s="6"/>
      <c r="D88" s="6"/>
      <c r="E88" s="6"/>
      <c r="F88" s="6"/>
      <c r="G88" s="6"/>
      <c r="H88" s="6"/>
      <c r="I88" s="6"/>
      <c r="J88" s="6"/>
      <c r="K88" s="6"/>
      <c r="L88" s="6"/>
      <c r="M88" s="6"/>
      <c r="N88" s="6"/>
    </row>
    <row r="89" spans="1:14">
      <c r="A89" s="6"/>
      <c r="B89" s="6"/>
      <c r="C89" s="6"/>
      <c r="D89" s="6"/>
      <c r="E89" s="6"/>
      <c r="F89" s="6"/>
      <c r="G89" s="6"/>
      <c r="H89" s="6"/>
      <c r="I89" s="6"/>
      <c r="J89" s="6"/>
      <c r="K89" s="6"/>
      <c r="L89" s="6"/>
      <c r="M89" s="6"/>
      <c r="N89" s="6"/>
    </row>
    <row r="90" spans="1:14">
      <c r="A90" s="6"/>
      <c r="B90" s="6"/>
      <c r="C90" s="6"/>
      <c r="D90" s="6"/>
      <c r="E90" s="6"/>
      <c r="F90" s="6"/>
      <c r="G90" s="6"/>
      <c r="H90" s="6"/>
      <c r="I90" s="6"/>
      <c r="J90" s="6"/>
      <c r="K90" s="6"/>
      <c r="L90" s="6"/>
      <c r="M90" s="6"/>
      <c r="N90" s="6"/>
    </row>
    <row r="91" spans="1:14">
      <c r="A91" s="6"/>
      <c r="B91" s="6"/>
      <c r="C91" s="6"/>
      <c r="D91" s="6"/>
      <c r="E91" s="6"/>
      <c r="F91" s="6"/>
      <c r="G91" s="6"/>
      <c r="H91" s="6"/>
      <c r="I91" s="6"/>
      <c r="J91" s="6"/>
      <c r="K91" s="6"/>
      <c r="L91" s="6"/>
      <c r="M91" s="6"/>
      <c r="N91" s="6"/>
    </row>
    <row r="92" spans="1:14">
      <c r="A92" s="6"/>
      <c r="B92" s="6"/>
      <c r="C92" s="6"/>
      <c r="D92" s="6"/>
      <c r="E92" s="6"/>
      <c r="F92" s="6"/>
      <c r="G92" s="6"/>
      <c r="H92" s="6"/>
      <c r="I92" s="6"/>
      <c r="J92" s="6"/>
      <c r="K92" s="6"/>
      <c r="L92" s="6"/>
      <c r="M92" s="6"/>
      <c r="N92" s="6"/>
    </row>
    <row r="93" spans="1:14">
      <c r="A93" s="6"/>
      <c r="B93" s="6"/>
      <c r="C93" s="6"/>
      <c r="D93" s="6"/>
      <c r="E93" s="6"/>
      <c r="F93" s="6"/>
      <c r="G93" s="6"/>
      <c r="H93" s="6"/>
      <c r="I93" s="6"/>
      <c r="J93" s="6"/>
      <c r="K93" s="6"/>
      <c r="L93" s="6"/>
      <c r="M93" s="6"/>
      <c r="N93" s="6"/>
    </row>
    <row r="94" spans="1:14">
      <c r="A94" s="6"/>
      <c r="B94" s="6"/>
      <c r="C94" s="6"/>
      <c r="D94" s="6"/>
      <c r="E94" s="6"/>
      <c r="F94" s="6"/>
      <c r="G94" s="6"/>
      <c r="H94" s="6"/>
      <c r="I94" s="6"/>
      <c r="J94" s="6"/>
      <c r="K94" s="6"/>
      <c r="L94" s="6"/>
      <c r="M94" s="6"/>
      <c r="N94" s="6"/>
    </row>
    <row r="95" spans="1:14">
      <c r="A95" s="6"/>
      <c r="B95" s="6"/>
      <c r="C95" s="6"/>
      <c r="D95" s="6"/>
      <c r="E95" s="6"/>
      <c r="F95" s="6"/>
      <c r="G95" s="6"/>
      <c r="H95" s="6"/>
      <c r="I95" s="6"/>
      <c r="J95" s="6"/>
      <c r="K95" s="6"/>
      <c r="L95" s="6"/>
      <c r="M95" s="6"/>
      <c r="N95" s="6"/>
    </row>
    <row r="96" spans="1:14">
      <c r="A96" s="6"/>
      <c r="B96" s="6"/>
      <c r="C96" s="6"/>
      <c r="D96" s="6"/>
      <c r="E96" s="6"/>
      <c r="F96" s="6"/>
      <c r="G96" s="6"/>
      <c r="H96" s="6"/>
      <c r="I96" s="6"/>
      <c r="J96" s="6"/>
      <c r="K96" s="6"/>
      <c r="L96" s="6"/>
      <c r="M96" s="6"/>
      <c r="N96" s="6"/>
    </row>
    <row r="97" spans="1:14">
      <c r="A97" s="6"/>
      <c r="B97" s="6"/>
      <c r="C97" s="6"/>
      <c r="D97" s="6"/>
      <c r="E97" s="6"/>
      <c r="F97" s="6"/>
      <c r="G97" s="6"/>
      <c r="H97" s="6"/>
      <c r="I97" s="6"/>
      <c r="J97" s="6"/>
      <c r="K97" s="6"/>
      <c r="L97" s="6"/>
      <c r="M97" s="6"/>
      <c r="N97" s="6"/>
    </row>
    <row r="98" spans="1:14">
      <c r="A98" s="6"/>
      <c r="B98" s="6"/>
      <c r="C98" s="6"/>
      <c r="D98" s="6"/>
      <c r="E98" s="6"/>
      <c r="F98" s="6"/>
      <c r="G98" s="6"/>
      <c r="H98" s="6"/>
      <c r="I98" s="6"/>
      <c r="J98" s="6"/>
      <c r="K98" s="6"/>
      <c r="L98" s="6"/>
      <c r="M98" s="6"/>
      <c r="N98" s="6"/>
    </row>
    <row r="99" spans="1:14">
      <c r="A99" s="6"/>
      <c r="B99" s="6"/>
      <c r="C99" s="6"/>
      <c r="D99" s="6"/>
      <c r="E99" s="6"/>
      <c r="F99" s="6"/>
      <c r="G99" s="6"/>
      <c r="H99" s="6"/>
      <c r="I99" s="6"/>
      <c r="J99" s="6"/>
      <c r="K99" s="6"/>
      <c r="L99" s="6"/>
      <c r="M99" s="6"/>
      <c r="N99" s="6"/>
    </row>
    <row r="100" spans="1:14">
      <c r="A100" s="6"/>
      <c r="B100" s="6"/>
      <c r="C100" s="6"/>
      <c r="D100" s="6"/>
      <c r="E100" s="6"/>
      <c r="F100" s="6"/>
      <c r="G100" s="6"/>
      <c r="H100" s="6"/>
      <c r="I100" s="6"/>
      <c r="J100" s="6"/>
      <c r="K100" s="6"/>
      <c r="L100" s="6"/>
      <c r="M100" s="6"/>
      <c r="N100" s="6"/>
    </row>
    <row r="101" spans="1:14">
      <c r="A101" s="6"/>
      <c r="B101" s="6"/>
      <c r="C101" s="6"/>
      <c r="D101" s="6"/>
      <c r="E101" s="6"/>
      <c r="F101" s="6"/>
      <c r="G101" s="6"/>
      <c r="H101" s="6"/>
      <c r="I101" s="6"/>
      <c r="J101" s="6"/>
      <c r="K101" s="6"/>
      <c r="L101" s="6"/>
      <c r="M101" s="6"/>
      <c r="N101" s="6"/>
    </row>
    <row r="102" spans="1:14">
      <c r="A102" s="6"/>
      <c r="B102" s="6"/>
      <c r="C102" s="6"/>
      <c r="D102" s="6"/>
      <c r="E102" s="6"/>
      <c r="F102" s="6"/>
      <c r="G102" s="6"/>
      <c r="H102" s="6"/>
      <c r="I102" s="6"/>
      <c r="J102" s="6"/>
      <c r="K102" s="6"/>
      <c r="L102" s="6"/>
      <c r="M102" s="6"/>
      <c r="N102" s="6"/>
    </row>
    <row r="103" spans="1:14">
      <c r="A103" s="6"/>
      <c r="B103" s="6"/>
      <c r="C103" s="6"/>
      <c r="D103" s="6"/>
      <c r="E103" s="6"/>
      <c r="F103" s="6"/>
      <c r="G103" s="6"/>
      <c r="H103" s="6"/>
      <c r="I103" s="6"/>
      <c r="J103" s="6"/>
      <c r="K103" s="6"/>
      <c r="L103" s="6"/>
      <c r="M103" s="6"/>
      <c r="N103" s="6"/>
    </row>
    <row r="104" spans="1:14">
      <c r="A104" s="6"/>
      <c r="B104" s="6"/>
      <c r="C104" s="6"/>
      <c r="D104" s="6"/>
      <c r="E104" s="6"/>
      <c r="F104" s="6"/>
      <c r="G104" s="6"/>
      <c r="H104" s="6"/>
      <c r="I104" s="6"/>
      <c r="J104" s="6"/>
      <c r="K104" s="6"/>
      <c r="L104" s="6"/>
      <c r="M104" s="6"/>
      <c r="N104" s="6"/>
    </row>
    <row r="105" spans="1:14">
      <c r="A105" s="6"/>
      <c r="B105" s="6"/>
      <c r="C105" s="6"/>
      <c r="D105" s="6"/>
      <c r="E105" s="6"/>
      <c r="F105" s="6"/>
      <c r="G105" s="6"/>
      <c r="H105" s="6"/>
      <c r="I105" s="6"/>
      <c r="J105" s="6"/>
      <c r="K105" s="6"/>
      <c r="L105" s="6"/>
      <c r="M105" s="6"/>
      <c r="N105" s="6"/>
    </row>
    <row r="106" spans="1:14">
      <c r="A106" s="6"/>
      <c r="B106" s="6"/>
      <c r="C106" s="6"/>
      <c r="D106" s="6"/>
      <c r="E106" s="6"/>
      <c r="F106" s="6"/>
      <c r="G106" s="6"/>
      <c r="H106" s="6"/>
      <c r="I106" s="6"/>
      <c r="J106" s="6"/>
      <c r="K106" s="6"/>
      <c r="L106" s="6"/>
      <c r="M106" s="6"/>
      <c r="N106" s="6"/>
    </row>
    <row r="107" spans="1:14">
      <c r="A107" s="6"/>
      <c r="B107" s="6"/>
      <c r="C107" s="6"/>
      <c r="D107" s="6"/>
      <c r="E107" s="6"/>
      <c r="F107" s="6"/>
      <c r="G107" s="6"/>
      <c r="H107" s="6"/>
      <c r="I107" s="6"/>
      <c r="J107" s="6"/>
      <c r="K107" s="6"/>
      <c r="L107" s="6"/>
      <c r="M107" s="6"/>
      <c r="N107" s="6"/>
    </row>
    <row r="108" spans="1:14">
      <c r="A108" s="6"/>
      <c r="B108" s="6"/>
      <c r="C108" s="6"/>
      <c r="D108" s="6"/>
      <c r="E108" s="6"/>
      <c r="F108" s="6"/>
      <c r="G108" s="6"/>
      <c r="H108" s="6"/>
      <c r="I108" s="6"/>
      <c r="J108" s="6"/>
      <c r="K108" s="6"/>
      <c r="L108" s="6"/>
      <c r="M108" s="6"/>
      <c r="N108" s="6"/>
    </row>
    <row r="109" spans="1:14">
      <c r="A109" s="6"/>
      <c r="B109" s="6"/>
      <c r="C109" s="6"/>
      <c r="D109" s="6"/>
      <c r="E109" s="6"/>
      <c r="F109" s="6"/>
      <c r="G109" s="6"/>
      <c r="H109" s="6"/>
      <c r="I109" s="6"/>
      <c r="J109" s="6"/>
      <c r="K109" s="6"/>
      <c r="L109" s="6"/>
      <c r="M109" s="6"/>
      <c r="N109" s="6"/>
    </row>
    <row r="110" spans="1:14">
      <c r="A110" s="6"/>
      <c r="B110" s="6"/>
      <c r="C110" s="6"/>
      <c r="D110" s="6"/>
      <c r="E110" s="6"/>
      <c r="F110" s="6"/>
      <c r="G110" s="6"/>
      <c r="H110" s="6"/>
      <c r="I110" s="6"/>
      <c r="J110" s="6"/>
      <c r="K110" s="6"/>
      <c r="L110" s="6"/>
      <c r="M110" s="6"/>
      <c r="N110" s="6"/>
    </row>
    <row r="111" spans="1:14">
      <c r="A111" s="6"/>
      <c r="B111" s="6"/>
      <c r="C111" s="6"/>
      <c r="D111" s="6"/>
      <c r="E111" s="6"/>
      <c r="F111" s="6"/>
      <c r="G111" s="6"/>
      <c r="H111" s="6"/>
      <c r="I111" s="6"/>
      <c r="J111" s="6"/>
      <c r="K111" s="6"/>
      <c r="L111" s="6"/>
      <c r="M111" s="6"/>
      <c r="N111" s="6"/>
    </row>
    <row r="112" spans="1:14">
      <c r="A112" s="6"/>
      <c r="B112" s="6"/>
      <c r="C112" s="6"/>
      <c r="D112" s="6"/>
      <c r="E112" s="6"/>
      <c r="F112" s="6"/>
      <c r="G112" s="6"/>
      <c r="H112" s="6"/>
      <c r="I112" s="6"/>
      <c r="J112" s="6"/>
      <c r="K112" s="6"/>
      <c r="L112" s="6"/>
      <c r="M112" s="6"/>
      <c r="N112" s="6"/>
    </row>
    <row r="113" spans="1:14">
      <c r="A113" s="6"/>
      <c r="B113" s="6"/>
      <c r="C113" s="6"/>
      <c r="D113" s="6"/>
      <c r="E113" s="6"/>
      <c r="F113" s="6"/>
      <c r="G113" s="6"/>
      <c r="H113" s="6"/>
      <c r="I113" s="6"/>
      <c r="J113" s="6"/>
      <c r="K113" s="6"/>
      <c r="L113" s="6"/>
      <c r="M113" s="6"/>
      <c r="N113" s="6"/>
    </row>
    <row r="114" spans="1:14">
      <c r="A114" s="6"/>
      <c r="B114" s="6"/>
      <c r="C114" s="6"/>
      <c r="D114" s="6"/>
      <c r="E114" s="6"/>
      <c r="F114" s="6"/>
      <c r="G114" s="6"/>
      <c r="H114" s="6"/>
      <c r="I114" s="6"/>
      <c r="J114" s="6"/>
      <c r="K114" s="6"/>
      <c r="L114" s="6"/>
      <c r="M114" s="6"/>
      <c r="N114" s="6"/>
    </row>
    <row r="115" spans="1:14">
      <c r="A115" s="6"/>
      <c r="B115" s="6"/>
      <c r="C115" s="6"/>
      <c r="D115" s="6"/>
      <c r="E115" s="6"/>
      <c r="F115" s="6"/>
      <c r="G115" s="6"/>
      <c r="H115" s="6"/>
      <c r="I115" s="6"/>
      <c r="J115" s="6"/>
      <c r="K115" s="6"/>
      <c r="L115" s="6"/>
      <c r="M115" s="6"/>
      <c r="N115" s="6"/>
    </row>
    <row r="116" spans="1:14">
      <c r="A116" s="6"/>
      <c r="B116" s="6"/>
      <c r="C116" s="6"/>
      <c r="D116" s="6"/>
      <c r="E116" s="6"/>
      <c r="F116" s="6"/>
      <c r="G116" s="6"/>
      <c r="H116" s="6"/>
      <c r="I116" s="6"/>
      <c r="J116" s="6"/>
      <c r="K116" s="6"/>
      <c r="L116" s="6"/>
      <c r="M116" s="6"/>
      <c r="N116" s="6"/>
    </row>
    <row r="117" spans="1:14">
      <c r="A117" s="6"/>
      <c r="B117" s="6"/>
      <c r="C117" s="6"/>
      <c r="D117" s="6"/>
      <c r="E117" s="6"/>
      <c r="F117" s="6"/>
      <c r="G117" s="6"/>
      <c r="H117" s="6"/>
      <c r="I117" s="6"/>
      <c r="J117" s="6"/>
      <c r="K117" s="6"/>
      <c r="L117" s="6"/>
      <c r="M117" s="6"/>
      <c r="N117" s="6"/>
    </row>
    <row r="118" spans="1:14">
      <c r="A118" s="6"/>
      <c r="B118" s="6"/>
      <c r="C118" s="6"/>
      <c r="D118" s="6"/>
      <c r="E118" s="6"/>
      <c r="F118" s="6"/>
      <c r="G118" s="6"/>
      <c r="H118" s="6"/>
      <c r="I118" s="6"/>
      <c r="J118" s="6"/>
      <c r="K118" s="6"/>
      <c r="L118" s="6"/>
      <c r="M118" s="6"/>
      <c r="N118" s="6"/>
    </row>
    <row r="119" spans="1:14">
      <c r="A119" s="6"/>
      <c r="B119" s="6"/>
      <c r="C119" s="6"/>
      <c r="D119" s="6"/>
      <c r="E119" s="6"/>
      <c r="F119" s="6"/>
      <c r="G119" s="6"/>
      <c r="H119" s="6"/>
      <c r="I119" s="6"/>
      <c r="J119" s="6"/>
      <c r="K119" s="6"/>
      <c r="L119" s="6"/>
      <c r="M119" s="6"/>
      <c r="N119" s="6"/>
    </row>
    <row r="120" spans="1:14">
      <c r="A120" s="6"/>
      <c r="B120" s="6"/>
      <c r="C120" s="6"/>
      <c r="D120" s="6"/>
      <c r="E120" s="6"/>
      <c r="F120" s="6"/>
      <c r="G120" s="6"/>
      <c r="H120" s="6"/>
      <c r="I120" s="6"/>
      <c r="J120" s="6"/>
      <c r="K120" s="6"/>
      <c r="L120" s="6"/>
      <c r="M120" s="6"/>
      <c r="N120" s="6"/>
    </row>
    <row r="121" spans="1:14">
      <c r="A121" s="6"/>
      <c r="B121" s="6"/>
      <c r="C121" s="6"/>
      <c r="D121" s="6"/>
      <c r="E121" s="6"/>
      <c r="F121" s="6"/>
      <c r="G121" s="6"/>
      <c r="H121" s="6"/>
      <c r="I121" s="6"/>
      <c r="J121" s="6"/>
      <c r="K121" s="6"/>
      <c r="L121" s="6"/>
      <c r="M121" s="6"/>
      <c r="N121" s="6"/>
    </row>
    <row r="122" spans="1:14">
      <c r="A122" s="6"/>
      <c r="B122" s="6"/>
      <c r="C122" s="6"/>
      <c r="D122" s="6"/>
      <c r="E122" s="6"/>
      <c r="F122" s="6"/>
      <c r="G122" s="6"/>
      <c r="H122" s="6"/>
      <c r="I122" s="6"/>
      <c r="J122" s="6"/>
      <c r="K122" s="6"/>
      <c r="L122" s="6"/>
      <c r="M122" s="6"/>
      <c r="N122" s="6"/>
    </row>
    <row r="123" spans="1:14">
      <c r="A123" s="6"/>
      <c r="B123" s="6"/>
      <c r="C123" s="6"/>
      <c r="D123" s="6"/>
      <c r="E123" s="6"/>
      <c r="F123" s="6"/>
      <c r="G123" s="6"/>
      <c r="H123" s="6"/>
      <c r="I123" s="6"/>
      <c r="J123" s="6"/>
      <c r="K123" s="6"/>
      <c r="L123" s="6"/>
      <c r="M123" s="6"/>
      <c r="N123" s="6"/>
    </row>
    <row r="124" spans="1:14">
      <c r="A124" s="6"/>
      <c r="B124" s="6"/>
      <c r="C124" s="6"/>
      <c r="D124" s="6"/>
      <c r="E124" s="6"/>
      <c r="F124" s="6"/>
      <c r="G124" s="6"/>
      <c r="H124" s="6"/>
      <c r="I124" s="6"/>
      <c r="J124" s="6"/>
      <c r="K124" s="6"/>
      <c r="L124" s="6"/>
      <c r="M124" s="6"/>
      <c r="N124" s="6"/>
    </row>
    <row r="125" spans="1:14">
      <c r="A125" s="6"/>
      <c r="B125" s="6"/>
      <c r="C125" s="6"/>
      <c r="D125" s="6"/>
      <c r="E125" s="6"/>
      <c r="F125" s="6"/>
      <c r="G125" s="6"/>
      <c r="H125" s="6"/>
      <c r="I125" s="6"/>
      <c r="J125" s="6"/>
      <c r="K125" s="6"/>
      <c r="L125" s="6"/>
      <c r="M125" s="6"/>
      <c r="N125" s="6"/>
    </row>
    <row r="126" spans="1:14">
      <c r="A126" s="6"/>
      <c r="B126" s="6"/>
      <c r="C126" s="6"/>
      <c r="D126" s="6"/>
      <c r="E126" s="6"/>
      <c r="F126" s="6"/>
      <c r="G126" s="6"/>
      <c r="H126" s="6"/>
      <c r="I126" s="6"/>
      <c r="J126" s="6"/>
      <c r="K126" s="6"/>
      <c r="L126" s="6"/>
      <c r="M126" s="6"/>
      <c r="N126" s="6"/>
    </row>
    <row r="127" spans="1:14">
      <c r="A127" s="6"/>
      <c r="B127" s="6"/>
      <c r="C127" s="6"/>
      <c r="D127" s="6"/>
      <c r="E127" s="6"/>
      <c r="F127" s="6"/>
      <c r="G127" s="6"/>
      <c r="H127" s="6"/>
      <c r="I127" s="6"/>
      <c r="J127" s="6"/>
      <c r="K127" s="6"/>
      <c r="L127" s="6"/>
      <c r="M127" s="6"/>
      <c r="N127" s="6"/>
    </row>
    <row r="128" spans="1:14">
      <c r="A128" s="6"/>
      <c r="B128" s="6"/>
      <c r="C128" s="6"/>
      <c r="D128" s="6"/>
      <c r="E128" s="6"/>
      <c r="F128" s="6"/>
      <c r="G128" s="6"/>
      <c r="H128" s="6"/>
      <c r="I128" s="6"/>
      <c r="J128" s="6"/>
      <c r="K128" s="6"/>
      <c r="L128" s="6"/>
      <c r="M128" s="6"/>
      <c r="N128" s="6"/>
    </row>
    <row r="129" spans="1:14">
      <c r="A129" s="6"/>
      <c r="B129" s="6"/>
      <c r="C129" s="6"/>
      <c r="D129" s="6"/>
      <c r="E129" s="6"/>
      <c r="F129" s="6"/>
      <c r="G129" s="6"/>
      <c r="H129" s="6"/>
      <c r="I129" s="6"/>
      <c r="J129" s="6"/>
      <c r="K129" s="6"/>
      <c r="L129" s="6"/>
      <c r="M129" s="6"/>
      <c r="N129" s="6"/>
    </row>
    <row r="130" spans="1:14">
      <c r="A130" s="6"/>
      <c r="B130" s="6"/>
      <c r="C130" s="6"/>
      <c r="D130" s="6"/>
      <c r="E130" s="6"/>
      <c r="F130" s="6"/>
      <c r="G130" s="6"/>
      <c r="H130" s="6"/>
      <c r="I130" s="6"/>
      <c r="J130" s="6"/>
      <c r="K130" s="6"/>
      <c r="L130" s="6"/>
      <c r="M130" s="6"/>
      <c r="N130" s="6"/>
    </row>
    <row r="131" spans="1:14">
      <c r="A131" s="6"/>
      <c r="B131" s="6"/>
      <c r="C131" s="6"/>
      <c r="D131" s="6"/>
      <c r="E131" s="6"/>
      <c r="F131" s="6"/>
      <c r="G131" s="6"/>
      <c r="H131" s="6"/>
      <c r="I131" s="6"/>
      <c r="J131" s="6"/>
      <c r="K131" s="6"/>
      <c r="L131" s="6"/>
      <c r="M131" s="6"/>
      <c r="N131" s="6"/>
    </row>
    <row r="132" spans="1:14">
      <c r="A132" s="6"/>
      <c r="B132" s="6"/>
      <c r="C132" s="6"/>
      <c r="D132" s="6"/>
      <c r="E132" s="6"/>
      <c r="F132" s="6"/>
      <c r="G132" s="6"/>
      <c r="H132" s="6"/>
      <c r="I132" s="6"/>
      <c r="J132" s="6"/>
      <c r="K132" s="6"/>
      <c r="L132" s="6"/>
      <c r="M132" s="6"/>
      <c r="N132" s="6"/>
    </row>
    <row r="133" spans="1:14">
      <c r="A133" s="6"/>
      <c r="B133" s="6"/>
      <c r="C133" s="6"/>
      <c r="D133" s="6"/>
      <c r="E133" s="6"/>
      <c r="F133" s="6"/>
      <c r="G133" s="6"/>
      <c r="H133" s="6"/>
      <c r="I133" s="6"/>
      <c r="J133" s="6"/>
      <c r="K133" s="6"/>
      <c r="L133" s="6"/>
      <c r="M133" s="6"/>
      <c r="N133" s="6"/>
    </row>
    <row r="134" spans="1:14">
      <c r="A134" s="6"/>
      <c r="B134" s="6"/>
      <c r="C134" s="6"/>
      <c r="D134" s="6"/>
      <c r="E134" s="6"/>
      <c r="F134" s="6"/>
      <c r="G134" s="6"/>
      <c r="H134" s="6"/>
      <c r="I134" s="6"/>
      <c r="J134" s="6"/>
      <c r="K134" s="6"/>
      <c r="L134" s="6"/>
      <c r="M134" s="6"/>
      <c r="N134" s="6"/>
    </row>
    <row r="135" spans="1:14">
      <c r="A135" s="6"/>
      <c r="B135" s="6"/>
      <c r="C135" s="6"/>
      <c r="D135" s="6"/>
      <c r="E135" s="6"/>
      <c r="F135" s="6"/>
      <c r="G135" s="6"/>
      <c r="H135" s="6"/>
      <c r="I135" s="6"/>
      <c r="J135" s="6"/>
      <c r="K135" s="6"/>
      <c r="L135" s="6"/>
      <c r="M135" s="6"/>
      <c r="N135" s="6"/>
    </row>
    <row r="136" spans="1:14">
      <c r="A136" s="6"/>
      <c r="B136" s="6"/>
      <c r="C136" s="6"/>
      <c r="D136" s="6"/>
      <c r="E136" s="6"/>
      <c r="F136" s="6"/>
      <c r="G136" s="6"/>
      <c r="H136" s="6"/>
      <c r="I136" s="6"/>
      <c r="J136" s="6"/>
      <c r="K136" s="6"/>
      <c r="L136" s="6"/>
      <c r="M136" s="6"/>
      <c r="N136" s="6"/>
    </row>
    <row r="137" spans="1:14">
      <c r="A137" s="6"/>
      <c r="B137" s="6"/>
      <c r="C137" s="6"/>
      <c r="D137" s="6"/>
      <c r="E137" s="6"/>
      <c r="F137" s="6"/>
      <c r="G137" s="6"/>
      <c r="H137" s="6"/>
      <c r="I137" s="6"/>
      <c r="J137" s="6"/>
      <c r="K137" s="6"/>
      <c r="L137" s="6"/>
      <c r="M137" s="6"/>
      <c r="N137" s="6"/>
    </row>
    <row r="138" spans="1:14">
      <c r="A138" s="6"/>
      <c r="B138" s="6"/>
      <c r="C138" s="6"/>
      <c r="D138" s="6"/>
      <c r="E138" s="6"/>
      <c r="F138" s="6"/>
      <c r="G138" s="6"/>
      <c r="H138" s="6"/>
      <c r="I138" s="6"/>
      <c r="J138" s="6"/>
      <c r="K138" s="6"/>
      <c r="L138" s="6"/>
      <c r="M138" s="6"/>
      <c r="N138" s="6"/>
    </row>
    <row r="139" spans="1:14">
      <c r="A139" s="6"/>
      <c r="B139" s="6"/>
      <c r="C139" s="6"/>
      <c r="D139" s="6"/>
      <c r="E139" s="6"/>
      <c r="F139" s="6"/>
      <c r="G139" s="6"/>
      <c r="H139" s="6"/>
      <c r="I139" s="6"/>
      <c r="J139" s="6"/>
      <c r="K139" s="6"/>
      <c r="L139" s="6"/>
      <c r="M139" s="6"/>
      <c r="N139" s="6"/>
    </row>
    <row r="140" spans="1:14">
      <c r="A140" s="6"/>
      <c r="B140" s="6"/>
      <c r="C140" s="6"/>
      <c r="D140" s="6"/>
      <c r="E140" s="6"/>
      <c r="F140" s="6"/>
      <c r="G140" s="6"/>
      <c r="H140" s="6"/>
      <c r="I140" s="6"/>
      <c r="J140" s="6"/>
      <c r="K140" s="6"/>
      <c r="L140" s="6"/>
      <c r="M140" s="6"/>
      <c r="N140" s="6"/>
    </row>
    <row r="141" spans="1:14">
      <c r="A141" s="6"/>
      <c r="B141" s="6"/>
      <c r="C141" s="6"/>
      <c r="D141" s="6"/>
      <c r="E141" s="6"/>
      <c r="F141" s="6"/>
      <c r="G141" s="6"/>
      <c r="H141" s="6"/>
      <c r="I141" s="6"/>
      <c r="J141" s="6"/>
      <c r="K141" s="6"/>
      <c r="L141" s="6"/>
      <c r="M141" s="6"/>
      <c r="N141" s="6"/>
    </row>
    <row r="142" spans="1:14">
      <c r="A142" s="6"/>
      <c r="B142" s="6"/>
      <c r="C142" s="6"/>
      <c r="D142" s="6"/>
      <c r="E142" s="6"/>
      <c r="F142" s="6"/>
      <c r="G142" s="6"/>
      <c r="H142" s="6"/>
      <c r="I142" s="6"/>
      <c r="J142" s="6"/>
      <c r="K142" s="6"/>
      <c r="L142" s="6"/>
      <c r="M142" s="6"/>
      <c r="N142" s="6"/>
    </row>
    <row r="143" spans="1:14">
      <c r="A143" s="6"/>
      <c r="B143" s="6"/>
      <c r="C143" s="6"/>
      <c r="D143" s="6"/>
      <c r="E143" s="6"/>
      <c r="F143" s="6"/>
      <c r="G143" s="6"/>
      <c r="H143" s="6"/>
      <c r="I143" s="6"/>
      <c r="J143" s="6"/>
      <c r="K143" s="6"/>
      <c r="L143" s="6"/>
      <c r="M143" s="6"/>
      <c r="N143" s="6"/>
    </row>
    <row r="144" spans="1:14">
      <c r="A144" s="6"/>
      <c r="B144" s="6"/>
      <c r="C144" s="6"/>
      <c r="D144" s="6"/>
      <c r="E144" s="6"/>
      <c r="F144" s="6"/>
      <c r="G144" s="6"/>
      <c r="H144" s="6"/>
      <c r="I144" s="6"/>
      <c r="J144" s="6"/>
      <c r="K144" s="6"/>
      <c r="L144" s="6"/>
      <c r="M144" s="6"/>
      <c r="N144" s="6"/>
    </row>
    <row r="145" spans="1:14">
      <c r="A145" s="6"/>
      <c r="B145" s="6"/>
      <c r="C145" s="6"/>
      <c r="D145" s="6"/>
      <c r="E145" s="6"/>
      <c r="F145" s="6"/>
      <c r="G145" s="6"/>
      <c r="H145" s="6"/>
      <c r="I145" s="6"/>
      <c r="J145" s="6"/>
      <c r="K145" s="6"/>
      <c r="L145" s="6"/>
      <c r="M145" s="6"/>
      <c r="N145" s="6"/>
    </row>
    <row r="146" spans="1:14">
      <c r="A146" s="6"/>
      <c r="B146" s="6"/>
      <c r="C146" s="6"/>
      <c r="D146" s="6"/>
      <c r="E146" s="6"/>
      <c r="F146" s="6"/>
      <c r="G146" s="6"/>
      <c r="H146" s="6"/>
      <c r="I146" s="6"/>
      <c r="J146" s="6"/>
      <c r="K146" s="6"/>
      <c r="L146" s="6"/>
      <c r="M146" s="6"/>
      <c r="N146" s="6"/>
    </row>
    <row r="147" spans="1:14">
      <c r="A147" s="6"/>
      <c r="B147" s="6"/>
      <c r="C147" s="6"/>
      <c r="D147" s="6"/>
      <c r="E147" s="6"/>
      <c r="F147" s="6"/>
      <c r="G147" s="6"/>
      <c r="H147" s="6"/>
      <c r="I147" s="6"/>
      <c r="J147" s="6"/>
      <c r="K147" s="6"/>
      <c r="L147" s="6"/>
      <c r="M147" s="6"/>
      <c r="N147" s="6"/>
    </row>
    <row r="148" spans="1:14">
      <c r="A148" s="6"/>
      <c r="B148" s="6"/>
      <c r="C148" s="6"/>
      <c r="D148" s="6"/>
      <c r="E148" s="6"/>
      <c r="F148" s="6"/>
      <c r="G148" s="6"/>
      <c r="H148" s="6"/>
      <c r="I148" s="6"/>
      <c r="J148" s="6"/>
      <c r="K148" s="6"/>
      <c r="L148" s="6"/>
      <c r="M148" s="6"/>
      <c r="N148" s="6"/>
    </row>
    <row r="149" spans="1:14">
      <c r="A149" s="6"/>
      <c r="B149" s="6"/>
      <c r="C149" s="6"/>
      <c r="D149" s="6"/>
      <c r="E149" s="6"/>
      <c r="F149" s="6"/>
      <c r="G149" s="6"/>
      <c r="H149" s="6"/>
      <c r="I149" s="6"/>
      <c r="J149" s="6"/>
      <c r="K149" s="6"/>
      <c r="L149" s="6"/>
      <c r="M149" s="6"/>
      <c r="N149" s="6"/>
    </row>
    <row r="150" spans="1:14">
      <c r="A150" s="6"/>
      <c r="B150" s="6"/>
      <c r="C150" s="6"/>
      <c r="D150" s="6"/>
      <c r="E150" s="6"/>
      <c r="F150" s="6"/>
      <c r="G150" s="6"/>
      <c r="H150" s="6"/>
      <c r="I150" s="6"/>
      <c r="J150" s="6"/>
      <c r="K150" s="6"/>
      <c r="L150" s="6"/>
      <c r="M150" s="6"/>
      <c r="N150" s="6"/>
    </row>
    <row r="151" spans="1:14">
      <c r="A151" s="6"/>
      <c r="B151" s="6"/>
      <c r="C151" s="6"/>
      <c r="D151" s="6"/>
      <c r="E151" s="6"/>
      <c r="F151" s="6"/>
      <c r="G151" s="6"/>
      <c r="H151" s="6"/>
      <c r="I151" s="6"/>
      <c r="J151" s="6"/>
      <c r="K151" s="6"/>
      <c r="L151" s="6"/>
      <c r="M151" s="6"/>
      <c r="N151" s="6"/>
    </row>
    <row r="152" spans="1:14">
      <c r="A152" s="6"/>
      <c r="B152" s="6"/>
      <c r="C152" s="6"/>
      <c r="D152" s="6"/>
      <c r="E152" s="6"/>
      <c r="F152" s="6"/>
      <c r="G152" s="6"/>
      <c r="H152" s="6"/>
      <c r="I152" s="6"/>
      <c r="J152" s="6"/>
      <c r="K152" s="6"/>
      <c r="L152" s="6"/>
      <c r="M152" s="6"/>
      <c r="N152" s="6"/>
    </row>
    <row r="153" spans="1:14">
      <c r="A153" s="6"/>
      <c r="B153" s="6"/>
      <c r="C153" s="6"/>
      <c r="D153" s="6"/>
      <c r="E153" s="6"/>
      <c r="F153" s="6"/>
      <c r="G153" s="6"/>
      <c r="H153" s="6"/>
      <c r="I153" s="6"/>
      <c r="J153" s="6"/>
      <c r="K153" s="6"/>
      <c r="L153" s="6"/>
      <c r="M153" s="6"/>
      <c r="N153" s="6"/>
    </row>
    <row r="154" spans="1:14">
      <c r="A154" s="6"/>
      <c r="B154" s="6"/>
      <c r="C154" s="6"/>
      <c r="D154" s="6"/>
      <c r="E154" s="6"/>
      <c r="F154" s="6"/>
      <c r="G154" s="6"/>
      <c r="H154" s="6"/>
      <c r="I154" s="6"/>
      <c r="J154" s="6"/>
      <c r="K154" s="6"/>
      <c r="L154" s="6"/>
      <c r="M154" s="6"/>
      <c r="N154" s="6"/>
    </row>
    <row r="155" spans="1:14">
      <c r="A155" s="6"/>
      <c r="B155" s="6"/>
      <c r="C155" s="6"/>
      <c r="D155" s="6"/>
      <c r="E155" s="6"/>
      <c r="F155" s="6"/>
      <c r="G155" s="6"/>
      <c r="H155" s="6"/>
      <c r="I155" s="6"/>
      <c r="J155" s="6"/>
      <c r="K155" s="6"/>
      <c r="L155" s="6"/>
      <c r="M155" s="6"/>
      <c r="N155" s="6"/>
    </row>
    <row r="156" spans="1:14">
      <c r="A156" s="6"/>
      <c r="B156" s="6"/>
      <c r="C156" s="6"/>
      <c r="D156" s="6"/>
      <c r="E156" s="6"/>
      <c r="F156" s="6"/>
      <c r="G156" s="6"/>
      <c r="H156" s="6"/>
      <c r="I156" s="6"/>
      <c r="J156" s="6"/>
      <c r="K156" s="6"/>
      <c r="L156" s="6"/>
      <c r="M156" s="6"/>
      <c r="N156" s="6"/>
    </row>
    <row r="157" spans="1:14">
      <c r="A157" s="6"/>
      <c r="B157" s="6"/>
      <c r="C157" s="6"/>
      <c r="D157" s="6"/>
      <c r="E157" s="6"/>
      <c r="F157" s="6"/>
      <c r="G157" s="6"/>
      <c r="H157" s="6"/>
      <c r="I157" s="6"/>
      <c r="J157" s="6"/>
      <c r="K157" s="6"/>
      <c r="L157" s="6"/>
      <c r="M157" s="6"/>
      <c r="N157" s="6"/>
    </row>
    <row r="158" spans="1:14">
      <c r="A158" s="6"/>
      <c r="B158" s="6"/>
      <c r="C158" s="6"/>
      <c r="D158" s="6"/>
      <c r="E158" s="6"/>
      <c r="F158" s="6"/>
      <c r="G158" s="6"/>
      <c r="H158" s="6"/>
      <c r="I158" s="6"/>
      <c r="J158" s="6"/>
      <c r="K158" s="6"/>
      <c r="L158" s="6"/>
      <c r="M158" s="6"/>
      <c r="N158" s="6"/>
    </row>
    <row r="159" spans="1:14">
      <c r="A159" s="6"/>
      <c r="B159" s="6"/>
      <c r="C159" s="6"/>
      <c r="D159" s="6"/>
      <c r="E159" s="6"/>
      <c r="F159" s="6"/>
      <c r="G159" s="6"/>
      <c r="H159" s="6"/>
      <c r="I159" s="6"/>
      <c r="J159" s="6"/>
      <c r="K159" s="6"/>
      <c r="L159" s="6"/>
      <c r="M159" s="6"/>
      <c r="N159" s="6"/>
    </row>
    <row r="160" spans="1:14">
      <c r="A160" s="6"/>
      <c r="B160" s="6"/>
      <c r="C160" s="6"/>
      <c r="D160" s="6"/>
      <c r="E160" s="6"/>
      <c r="F160" s="6"/>
      <c r="G160" s="6"/>
      <c r="H160" s="6"/>
      <c r="I160" s="6"/>
      <c r="J160" s="6"/>
      <c r="K160" s="6"/>
      <c r="L160" s="6"/>
      <c r="M160" s="6"/>
      <c r="N160" s="6"/>
    </row>
    <row r="161" spans="1:14">
      <c r="A161" s="2"/>
      <c r="B161" s="6"/>
      <c r="C161" s="6"/>
      <c r="D161" s="6"/>
      <c r="E161" s="6"/>
      <c r="F161" s="6"/>
      <c r="G161" s="6"/>
      <c r="H161" s="6"/>
      <c r="I161" s="6"/>
      <c r="J161" s="6"/>
      <c r="K161" s="6"/>
      <c r="L161" s="6"/>
      <c r="M161" s="6"/>
      <c r="N161" s="59"/>
    </row>
    <row r="162" spans="1:14">
      <c r="A162" s="2"/>
      <c r="B162" s="6"/>
      <c r="C162" s="6"/>
      <c r="D162" s="6"/>
      <c r="E162" s="6"/>
      <c r="F162" s="6"/>
      <c r="G162" s="6"/>
      <c r="H162" s="6"/>
      <c r="I162" s="6"/>
      <c r="J162" s="6"/>
      <c r="K162" s="6"/>
      <c r="L162" s="6"/>
      <c r="M162" s="6"/>
      <c r="N162" s="59"/>
    </row>
    <row r="163" spans="1:14">
      <c r="A163" s="2"/>
      <c r="B163" s="6"/>
      <c r="C163" s="6"/>
      <c r="D163" s="6"/>
      <c r="E163" s="6"/>
      <c r="F163" s="6"/>
      <c r="G163" s="6"/>
      <c r="H163" s="6"/>
      <c r="I163" s="6"/>
      <c r="J163" s="6"/>
      <c r="K163" s="6"/>
      <c r="L163" s="6"/>
      <c r="M163" s="6"/>
      <c r="N163" s="59"/>
    </row>
    <row r="164" spans="1:14">
      <c r="A164" s="2"/>
      <c r="B164" s="6"/>
      <c r="C164" s="6"/>
      <c r="D164" s="6"/>
      <c r="E164" s="6"/>
      <c r="F164" s="6"/>
      <c r="G164" s="6"/>
      <c r="H164" s="6"/>
      <c r="I164" s="6"/>
      <c r="J164" s="6"/>
      <c r="K164" s="6"/>
      <c r="L164" s="6"/>
      <c r="M164" s="6"/>
      <c r="N164" s="59"/>
    </row>
    <row r="165" spans="1:14">
      <c r="A165" s="2"/>
      <c r="B165" s="6"/>
      <c r="C165" s="6"/>
      <c r="D165" s="6"/>
      <c r="E165" s="6"/>
      <c r="F165" s="6"/>
      <c r="G165" s="6"/>
      <c r="H165" s="6"/>
      <c r="I165" s="6"/>
      <c r="J165" s="6"/>
      <c r="K165" s="6"/>
      <c r="L165" s="6"/>
      <c r="M165" s="6"/>
      <c r="N165" s="59"/>
    </row>
    <row r="166" spans="1:14">
      <c r="A166" s="2"/>
      <c r="B166" s="6"/>
      <c r="C166" s="6"/>
      <c r="D166" s="6"/>
      <c r="E166" s="6"/>
      <c r="F166" s="6"/>
      <c r="G166" s="6"/>
      <c r="H166" s="6"/>
      <c r="I166" s="6"/>
      <c r="J166" s="6"/>
      <c r="K166" s="6"/>
      <c r="L166" s="6"/>
      <c r="M166" s="6"/>
      <c r="N166" s="59"/>
    </row>
    <row r="167" spans="1:14">
      <c r="A167" s="2"/>
      <c r="B167" s="6"/>
      <c r="C167" s="6"/>
      <c r="D167" s="6"/>
      <c r="E167" s="6"/>
      <c r="F167" s="6"/>
      <c r="G167" s="6"/>
      <c r="H167" s="6"/>
      <c r="I167" s="6"/>
      <c r="J167" s="6"/>
      <c r="K167" s="6"/>
      <c r="L167" s="6"/>
      <c r="M167" s="6"/>
      <c r="N167" s="59"/>
    </row>
    <row r="168" spans="1:14">
      <c r="A168" s="2"/>
      <c r="B168" s="6"/>
      <c r="C168" s="6"/>
      <c r="D168" s="6"/>
      <c r="E168" s="6"/>
      <c r="F168" s="6"/>
      <c r="G168" s="6"/>
      <c r="H168" s="6"/>
      <c r="I168" s="6"/>
      <c r="J168" s="6"/>
      <c r="K168" s="6"/>
      <c r="L168" s="6"/>
      <c r="M168" s="6"/>
      <c r="N168" s="59"/>
    </row>
    <row r="169" spans="1:14">
      <c r="A169" s="2"/>
      <c r="B169" s="6"/>
      <c r="C169" s="6"/>
      <c r="D169" s="6"/>
      <c r="E169" s="6"/>
      <c r="F169" s="6"/>
      <c r="G169" s="6"/>
      <c r="H169" s="6"/>
      <c r="I169" s="6"/>
      <c r="J169" s="6"/>
      <c r="K169" s="6"/>
      <c r="L169" s="6"/>
      <c r="M169" s="6"/>
      <c r="N169" s="59"/>
    </row>
    <row r="170" spans="1:14">
      <c r="A170" s="2"/>
      <c r="B170" s="6"/>
      <c r="C170" s="6"/>
      <c r="D170" s="6"/>
      <c r="E170" s="6"/>
      <c r="F170" s="6"/>
      <c r="G170" s="6"/>
      <c r="H170" s="6"/>
      <c r="I170" s="6"/>
      <c r="J170" s="6"/>
      <c r="K170" s="6"/>
      <c r="L170" s="6"/>
      <c r="M170" s="6"/>
      <c r="N170" s="59"/>
    </row>
    <row r="171" spans="1:14">
      <c r="A171" s="2"/>
      <c r="B171" s="6"/>
      <c r="C171" s="6"/>
      <c r="D171" s="6"/>
      <c r="E171" s="6"/>
      <c r="F171" s="6"/>
      <c r="G171" s="6"/>
      <c r="H171" s="6"/>
      <c r="I171" s="6"/>
      <c r="J171" s="6"/>
      <c r="K171" s="6"/>
      <c r="L171" s="6"/>
      <c r="M171" s="6"/>
      <c r="N171" s="59"/>
    </row>
    <row r="172" spans="1:14">
      <c r="A172" s="2"/>
      <c r="B172" s="6"/>
      <c r="C172" s="6"/>
      <c r="D172" s="6"/>
      <c r="E172" s="6"/>
      <c r="F172" s="6"/>
      <c r="G172" s="6"/>
      <c r="H172" s="6"/>
      <c r="I172" s="6"/>
      <c r="J172" s="6"/>
      <c r="K172" s="6"/>
      <c r="L172" s="6"/>
      <c r="M172" s="6"/>
      <c r="N172" s="59"/>
    </row>
    <row r="173" spans="1:14">
      <c r="A173" s="2"/>
      <c r="B173" s="6"/>
      <c r="C173" s="6"/>
      <c r="D173" s="6"/>
      <c r="E173" s="6"/>
      <c r="F173" s="6"/>
      <c r="G173" s="6"/>
      <c r="H173" s="6"/>
      <c r="I173" s="6"/>
      <c r="J173" s="6"/>
      <c r="K173" s="6"/>
      <c r="L173" s="6"/>
      <c r="M173" s="6"/>
      <c r="N173" s="59"/>
    </row>
    <row r="174" spans="1:14">
      <c r="A174" s="2"/>
      <c r="B174" s="6"/>
      <c r="C174" s="6"/>
      <c r="D174" s="6"/>
      <c r="E174" s="6"/>
      <c r="F174" s="6"/>
      <c r="G174" s="6"/>
      <c r="H174" s="6"/>
      <c r="I174" s="6"/>
      <c r="J174" s="6"/>
      <c r="K174" s="6"/>
      <c r="L174" s="6"/>
      <c r="M174" s="6"/>
      <c r="N174" s="59"/>
    </row>
    <row r="175" spans="1:14">
      <c r="A175" s="2"/>
      <c r="B175" s="6"/>
      <c r="C175" s="6"/>
      <c r="D175" s="6"/>
      <c r="E175" s="6"/>
      <c r="F175" s="6"/>
      <c r="G175" s="6"/>
      <c r="H175" s="6"/>
      <c r="I175" s="6"/>
      <c r="J175" s="6"/>
      <c r="K175" s="6"/>
      <c r="L175" s="6"/>
      <c r="M175" s="6"/>
      <c r="N175" s="59"/>
    </row>
    <row r="176" spans="1:14">
      <c r="A176" s="2"/>
      <c r="B176" s="6"/>
      <c r="C176" s="6"/>
      <c r="D176" s="6"/>
      <c r="E176" s="6"/>
      <c r="F176" s="6"/>
      <c r="G176" s="6"/>
      <c r="H176" s="6"/>
      <c r="I176" s="6"/>
      <c r="J176" s="6"/>
      <c r="K176" s="6"/>
      <c r="L176" s="6"/>
      <c r="M176" s="6"/>
      <c r="N176" s="59"/>
    </row>
    <row r="177" spans="1:14">
      <c r="A177" s="2"/>
      <c r="B177" s="6"/>
      <c r="C177" s="6"/>
      <c r="D177" s="6"/>
      <c r="E177" s="6"/>
      <c r="F177" s="6"/>
      <c r="G177" s="6"/>
      <c r="H177" s="6"/>
      <c r="I177" s="6"/>
      <c r="J177" s="6"/>
      <c r="K177" s="6"/>
      <c r="L177" s="6"/>
      <c r="M177" s="6"/>
      <c r="N177" s="59"/>
    </row>
    <row r="178" spans="1:14">
      <c r="A178" s="2"/>
      <c r="B178" s="6"/>
      <c r="C178" s="6"/>
      <c r="D178" s="6"/>
      <c r="E178" s="6"/>
      <c r="F178" s="6"/>
      <c r="G178" s="6"/>
      <c r="H178" s="6"/>
      <c r="I178" s="6"/>
      <c r="J178" s="6"/>
      <c r="K178" s="6"/>
      <c r="L178" s="6"/>
      <c r="M178" s="6"/>
      <c r="N178" s="59"/>
    </row>
    <row r="179" spans="1:14">
      <c r="A179" s="2"/>
      <c r="B179" s="6"/>
      <c r="C179" s="6"/>
      <c r="D179" s="6"/>
      <c r="E179" s="6"/>
      <c r="F179" s="6"/>
      <c r="G179" s="6"/>
      <c r="H179" s="6"/>
      <c r="I179" s="6"/>
      <c r="J179" s="6"/>
      <c r="K179" s="6"/>
      <c r="L179" s="6"/>
      <c r="M179" s="6"/>
      <c r="N179" s="59"/>
    </row>
    <row r="180" spans="1:14">
      <c r="A180" s="2"/>
      <c r="B180" s="6"/>
      <c r="C180" s="6"/>
      <c r="D180" s="6"/>
      <c r="E180" s="6"/>
      <c r="F180" s="6"/>
      <c r="G180" s="6"/>
      <c r="H180" s="6"/>
      <c r="I180" s="6"/>
      <c r="J180" s="6"/>
      <c r="K180" s="6"/>
      <c r="L180" s="6"/>
      <c r="M180" s="6"/>
      <c r="N180" s="59"/>
    </row>
    <row r="181" spans="1:14">
      <c r="A181" s="2"/>
      <c r="B181" s="6"/>
      <c r="C181" s="6"/>
      <c r="D181" s="6"/>
      <c r="E181" s="6"/>
      <c r="F181" s="6"/>
      <c r="G181" s="6"/>
      <c r="H181" s="6"/>
      <c r="I181" s="6"/>
      <c r="J181" s="6"/>
      <c r="K181" s="6"/>
      <c r="L181" s="6"/>
      <c r="M181" s="6"/>
      <c r="N181" s="59"/>
    </row>
    <row r="182" spans="1:14">
      <c r="A182" s="2"/>
      <c r="B182" s="6"/>
      <c r="C182" s="6"/>
      <c r="D182" s="6"/>
      <c r="E182" s="6"/>
      <c r="F182" s="6"/>
      <c r="G182" s="6"/>
      <c r="H182" s="6"/>
      <c r="I182" s="6"/>
      <c r="J182" s="6"/>
      <c r="K182" s="6"/>
      <c r="L182" s="6"/>
      <c r="M182" s="6"/>
      <c r="N182" s="59"/>
    </row>
    <row r="183" spans="1:14">
      <c r="A183" s="2"/>
      <c r="B183" s="6"/>
      <c r="C183" s="6"/>
      <c r="D183" s="6"/>
      <c r="E183" s="6"/>
      <c r="F183" s="6"/>
      <c r="G183" s="6"/>
      <c r="H183" s="6"/>
      <c r="I183" s="6"/>
      <c r="J183" s="6"/>
      <c r="K183" s="6"/>
      <c r="L183" s="6"/>
      <c r="M183" s="6"/>
      <c r="N183" s="59"/>
    </row>
    <row r="184" spans="1:14">
      <c r="A184" s="2"/>
      <c r="B184" s="6"/>
      <c r="C184" s="6"/>
      <c r="D184" s="6"/>
      <c r="E184" s="6"/>
      <c r="F184" s="6"/>
      <c r="G184" s="6"/>
      <c r="H184" s="6"/>
      <c r="I184" s="6"/>
      <c r="J184" s="6"/>
      <c r="K184" s="6"/>
      <c r="L184" s="6"/>
      <c r="M184" s="6"/>
      <c r="N184" s="59"/>
    </row>
    <row r="185" spans="1:14">
      <c r="A185" s="2"/>
      <c r="B185" s="6"/>
      <c r="C185" s="6"/>
      <c r="D185" s="6"/>
      <c r="E185" s="6"/>
      <c r="F185" s="6"/>
      <c r="G185" s="6"/>
      <c r="H185" s="6"/>
      <c r="I185" s="6"/>
      <c r="J185" s="6"/>
      <c r="K185" s="6"/>
      <c r="L185" s="6"/>
      <c r="M185" s="6"/>
      <c r="N185" s="59"/>
    </row>
    <row r="186" spans="1:14">
      <c r="A186" s="2"/>
      <c r="B186" s="6"/>
      <c r="C186" s="6"/>
      <c r="D186" s="6"/>
      <c r="E186" s="6"/>
      <c r="F186" s="6"/>
      <c r="G186" s="6"/>
      <c r="H186" s="6"/>
      <c r="I186" s="6"/>
      <c r="J186" s="6"/>
      <c r="K186" s="6"/>
      <c r="L186" s="6"/>
      <c r="M186" s="6"/>
      <c r="N186" s="59"/>
    </row>
    <row r="187" spans="1:14">
      <c r="A187" s="2"/>
      <c r="B187" s="6"/>
      <c r="C187" s="6"/>
      <c r="D187" s="6"/>
      <c r="E187" s="6"/>
      <c r="F187" s="6"/>
      <c r="G187" s="6"/>
      <c r="H187" s="6"/>
      <c r="I187" s="6"/>
      <c r="J187" s="6"/>
      <c r="K187" s="6"/>
      <c r="L187" s="6"/>
      <c r="M187" s="6"/>
      <c r="N187" s="59"/>
    </row>
    <row r="188" spans="1:14">
      <c r="A188" s="2"/>
      <c r="B188" s="6"/>
      <c r="C188" s="6"/>
      <c r="D188" s="6"/>
      <c r="E188" s="6"/>
      <c r="F188" s="6"/>
      <c r="G188" s="6"/>
      <c r="H188" s="6"/>
      <c r="I188" s="6"/>
      <c r="J188" s="6"/>
      <c r="K188" s="6"/>
      <c r="L188" s="6"/>
      <c r="M188" s="6"/>
      <c r="N188" s="59"/>
    </row>
    <row r="189" spans="1:14">
      <c r="A189" s="2"/>
      <c r="B189" s="6"/>
      <c r="C189" s="6"/>
      <c r="D189" s="6"/>
      <c r="E189" s="6"/>
      <c r="F189" s="6"/>
      <c r="G189" s="6"/>
      <c r="H189" s="6"/>
      <c r="I189" s="6"/>
      <c r="J189" s="6"/>
      <c r="K189" s="6"/>
      <c r="L189" s="6"/>
      <c r="M189" s="6"/>
      <c r="N189" s="59"/>
    </row>
    <row r="190" spans="1:14">
      <c r="A190" s="2"/>
      <c r="B190" s="6"/>
      <c r="C190" s="6"/>
      <c r="D190" s="6"/>
      <c r="E190" s="6"/>
      <c r="F190" s="6"/>
      <c r="G190" s="6"/>
      <c r="H190" s="6"/>
      <c r="I190" s="6"/>
      <c r="J190" s="6"/>
      <c r="K190" s="6"/>
      <c r="L190" s="6"/>
      <c r="M190" s="6"/>
      <c r="N190" s="59"/>
    </row>
    <row r="191" spans="1:14">
      <c r="A191" s="2"/>
      <c r="B191" s="6"/>
      <c r="C191" s="6"/>
      <c r="D191" s="6"/>
      <c r="E191" s="6"/>
      <c r="F191" s="6"/>
      <c r="G191" s="6"/>
      <c r="H191" s="6"/>
      <c r="I191" s="6"/>
      <c r="J191" s="6"/>
      <c r="K191" s="6"/>
      <c r="L191" s="6"/>
      <c r="M191" s="6"/>
      <c r="N191" s="59"/>
    </row>
  </sheetData>
  <mergeCells count="1">
    <mergeCell ref="A1:N1"/>
  </mergeCells>
  <phoneticPr fontId="7" type="noConversion"/>
  <pageMargins left="0.70866141732283472" right="0.70866141732283472" top="0.74803149606299213" bottom="0.74803149606299213" header="0.31496062992125984" footer="0.31496062992125984"/>
  <pageSetup paperSize="9" scale="85"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2"/>
  <sheetViews>
    <sheetView topLeftCell="A106" workbookViewId="0">
      <selection activeCell="O57" sqref="O57"/>
    </sheetView>
  </sheetViews>
  <sheetFormatPr defaultColWidth="9" defaultRowHeight="13.5"/>
  <cols>
    <col min="1" max="1" width="5.875" customWidth="1"/>
    <col min="2" max="2" width="17.75" customWidth="1"/>
    <col min="3" max="3" width="27.75" customWidth="1"/>
    <col min="4" max="4" width="7.5" customWidth="1"/>
    <col min="5" max="5" width="5.5" customWidth="1"/>
    <col min="6" max="6" width="16.125" customWidth="1"/>
    <col min="7" max="7" width="9.125" customWidth="1"/>
    <col min="8" max="8" width="10.125" customWidth="1"/>
    <col min="9" max="9" width="9" customWidth="1"/>
    <col min="10" max="10" width="5.625" customWidth="1"/>
    <col min="11" max="11" width="7.25" customWidth="1"/>
    <col min="12" max="12" width="5.75" customWidth="1"/>
    <col min="13" max="13" width="14.25" customWidth="1"/>
    <col min="14" max="14" width="15.75" customWidth="1"/>
  </cols>
  <sheetData>
    <row r="1" spans="1:14" s="165" customFormat="1" ht="39" customHeight="1">
      <c r="A1" s="315" t="s">
        <v>1952</v>
      </c>
      <c r="B1" s="316"/>
      <c r="C1" s="316"/>
      <c r="D1" s="316"/>
      <c r="E1" s="316"/>
      <c r="F1" s="316"/>
      <c r="G1" s="316"/>
      <c r="H1" s="317"/>
      <c r="I1" s="316"/>
      <c r="J1" s="316"/>
      <c r="K1" s="316"/>
      <c r="L1" s="316"/>
      <c r="M1" s="316"/>
      <c r="N1" s="316"/>
    </row>
    <row r="2" spans="1:14" s="164" customFormat="1" ht="59.25" customHeight="1">
      <c r="A2" s="192" t="s">
        <v>0</v>
      </c>
      <c r="B2" s="151" t="s">
        <v>1</v>
      </c>
      <c r="C2" s="192" t="s">
        <v>2</v>
      </c>
      <c r="D2" s="193" t="s">
        <v>3</v>
      </c>
      <c r="E2" s="193" t="s">
        <v>4</v>
      </c>
      <c r="F2" s="194" t="s">
        <v>5</v>
      </c>
      <c r="G2" s="195" t="s">
        <v>6</v>
      </c>
      <c r="H2" s="196" t="s">
        <v>7</v>
      </c>
      <c r="I2" s="192" t="s">
        <v>8</v>
      </c>
      <c r="J2" s="192" t="s">
        <v>9</v>
      </c>
      <c r="K2" s="192" t="s">
        <v>10</v>
      </c>
      <c r="L2" s="192" t="s">
        <v>11</v>
      </c>
      <c r="M2" s="195" t="s">
        <v>12</v>
      </c>
      <c r="N2" s="197" t="s">
        <v>13</v>
      </c>
    </row>
    <row r="3" spans="1:14" s="10" customFormat="1" ht="21.95" customHeight="1">
      <c r="A3" s="17">
        <v>1</v>
      </c>
      <c r="B3" s="18" t="s">
        <v>14</v>
      </c>
      <c r="C3" s="19" t="s">
        <v>161</v>
      </c>
      <c r="D3" s="20" t="s">
        <v>162</v>
      </c>
      <c r="E3" s="18" t="s">
        <v>17</v>
      </c>
      <c r="F3" s="69" t="s">
        <v>163</v>
      </c>
      <c r="G3" s="17" t="s">
        <v>164</v>
      </c>
      <c r="H3" s="42">
        <v>6.0699999999999997E-2</v>
      </c>
      <c r="I3" s="19" t="s">
        <v>20</v>
      </c>
      <c r="J3" s="20" t="s">
        <v>21</v>
      </c>
      <c r="K3" s="18" t="s">
        <v>22</v>
      </c>
      <c r="L3" s="17" t="s">
        <v>22</v>
      </c>
      <c r="M3" s="17" t="s">
        <v>22</v>
      </c>
      <c r="N3" s="18"/>
    </row>
    <row r="4" spans="1:14" s="10" customFormat="1" ht="21.95" customHeight="1">
      <c r="A4" s="17">
        <v>2</v>
      </c>
      <c r="B4" s="18" t="s">
        <v>14</v>
      </c>
      <c r="C4" s="19" t="s">
        <v>161</v>
      </c>
      <c r="D4" s="17" t="s">
        <v>166</v>
      </c>
      <c r="E4" s="17" t="s">
        <v>39</v>
      </c>
      <c r="F4" s="69" t="s">
        <v>167</v>
      </c>
      <c r="G4" s="17" t="s">
        <v>168</v>
      </c>
      <c r="H4" s="276">
        <v>6.54E-2</v>
      </c>
      <c r="I4" s="19" t="s">
        <v>20</v>
      </c>
      <c r="J4" s="20" t="s">
        <v>21</v>
      </c>
      <c r="K4" s="17" t="s">
        <v>21</v>
      </c>
      <c r="L4" s="17" t="s">
        <v>22</v>
      </c>
      <c r="M4" s="17" t="s">
        <v>20</v>
      </c>
      <c r="N4" s="18"/>
    </row>
    <row r="5" spans="1:14" s="10" customFormat="1" ht="21.95" customHeight="1">
      <c r="A5" s="17">
        <v>3</v>
      </c>
      <c r="B5" s="18" t="s">
        <v>14</v>
      </c>
      <c r="C5" s="19" t="s">
        <v>161</v>
      </c>
      <c r="D5" s="19" t="s">
        <v>170</v>
      </c>
      <c r="E5" s="18" t="s">
        <v>39</v>
      </c>
      <c r="F5" s="18" t="s">
        <v>171</v>
      </c>
      <c r="G5" s="17" t="s">
        <v>172</v>
      </c>
      <c r="H5" s="42">
        <v>4.6699999999999998E-2</v>
      </c>
      <c r="I5" s="19" t="s">
        <v>20</v>
      </c>
      <c r="J5" s="20" t="s">
        <v>21</v>
      </c>
      <c r="K5" s="18" t="s">
        <v>22</v>
      </c>
      <c r="L5" s="18" t="s">
        <v>22</v>
      </c>
      <c r="M5" s="17" t="s">
        <v>22</v>
      </c>
      <c r="N5" s="18"/>
    </row>
    <row r="6" spans="1:14" s="10" customFormat="1" ht="21.95" customHeight="1">
      <c r="A6" s="17">
        <v>4</v>
      </c>
      <c r="B6" s="18" t="s">
        <v>14</v>
      </c>
      <c r="C6" s="19" t="s">
        <v>161</v>
      </c>
      <c r="D6" s="20" t="s">
        <v>173</v>
      </c>
      <c r="E6" s="22" t="s">
        <v>17</v>
      </c>
      <c r="F6" s="69" t="s">
        <v>174</v>
      </c>
      <c r="G6" s="17" t="s">
        <v>175</v>
      </c>
      <c r="H6" s="42">
        <v>2.3300000000000001E-2</v>
      </c>
      <c r="I6" s="19" t="s">
        <v>20</v>
      </c>
      <c r="J6" s="20" t="s">
        <v>21</v>
      </c>
      <c r="K6" s="22" t="s">
        <v>22</v>
      </c>
      <c r="L6" s="17" t="s">
        <v>22</v>
      </c>
      <c r="M6" s="17" t="s">
        <v>22</v>
      </c>
      <c r="N6" s="18"/>
    </row>
    <row r="7" spans="1:14" s="10" customFormat="1" ht="21.95" customHeight="1">
      <c r="A7" s="17">
        <v>5</v>
      </c>
      <c r="B7" s="18" t="s">
        <v>14</v>
      </c>
      <c r="C7" s="19" t="s">
        <v>15</v>
      </c>
      <c r="D7" s="20" t="s">
        <v>176</v>
      </c>
      <c r="E7" s="18" t="s">
        <v>17</v>
      </c>
      <c r="F7" s="69" t="s">
        <v>177</v>
      </c>
      <c r="G7" s="17" t="s">
        <v>178</v>
      </c>
      <c r="H7" s="42">
        <v>7.0099999999999996E-2</v>
      </c>
      <c r="I7" s="19" t="s">
        <v>20</v>
      </c>
      <c r="J7" s="20" t="s">
        <v>21</v>
      </c>
      <c r="K7" s="18" t="s">
        <v>22</v>
      </c>
      <c r="L7" s="17" t="s">
        <v>22</v>
      </c>
      <c r="M7" s="17" t="s">
        <v>22</v>
      </c>
      <c r="N7" s="18"/>
    </row>
    <row r="8" spans="1:14" s="10" customFormat="1" ht="21.95" customHeight="1">
      <c r="A8" s="17">
        <v>6</v>
      </c>
      <c r="B8" s="18" t="s">
        <v>14</v>
      </c>
      <c r="C8" s="19" t="s">
        <v>90</v>
      </c>
      <c r="D8" s="43" t="s">
        <v>179</v>
      </c>
      <c r="E8" s="18" t="s">
        <v>39</v>
      </c>
      <c r="F8" s="69" t="s">
        <v>180</v>
      </c>
      <c r="G8" s="17" t="s">
        <v>181</v>
      </c>
      <c r="H8" s="42">
        <v>3.73E-2</v>
      </c>
      <c r="I8" s="19" t="s">
        <v>20</v>
      </c>
      <c r="J8" s="20" t="s">
        <v>21</v>
      </c>
      <c r="K8" s="18" t="s">
        <v>22</v>
      </c>
      <c r="L8" s="17" t="s">
        <v>22</v>
      </c>
      <c r="M8" s="17" t="s">
        <v>22</v>
      </c>
      <c r="N8" s="18"/>
    </row>
    <row r="9" spans="1:14" s="10" customFormat="1" ht="21.95" customHeight="1">
      <c r="A9" s="17">
        <v>7</v>
      </c>
      <c r="B9" s="18" t="s">
        <v>14</v>
      </c>
      <c r="C9" s="19" t="s">
        <v>24</v>
      </c>
      <c r="D9" s="44" t="s">
        <v>183</v>
      </c>
      <c r="E9" s="22" t="s">
        <v>17</v>
      </c>
      <c r="F9" s="69" t="s">
        <v>184</v>
      </c>
      <c r="G9" s="17" t="s">
        <v>185</v>
      </c>
      <c r="H9" s="42">
        <v>4.2000000000000003E-2</v>
      </c>
      <c r="I9" s="19" t="s">
        <v>20</v>
      </c>
      <c r="J9" s="20" t="s">
        <v>21</v>
      </c>
      <c r="K9" s="22" t="s">
        <v>22</v>
      </c>
      <c r="L9" s="17" t="s">
        <v>22</v>
      </c>
      <c r="M9" s="17" t="s">
        <v>22</v>
      </c>
      <c r="N9" s="18"/>
    </row>
    <row r="10" spans="1:14" s="10" customFormat="1" ht="21.95" customHeight="1">
      <c r="A10" s="17">
        <v>8</v>
      </c>
      <c r="B10" s="7" t="s">
        <v>14</v>
      </c>
      <c r="C10" s="7" t="s">
        <v>42</v>
      </c>
      <c r="D10" s="31" t="s">
        <v>187</v>
      </c>
      <c r="E10" s="23" t="s">
        <v>39</v>
      </c>
      <c r="F10" s="7" t="s">
        <v>188</v>
      </c>
      <c r="G10" s="7" t="s">
        <v>189</v>
      </c>
      <c r="H10" s="276">
        <v>4.6699999999999998E-2</v>
      </c>
      <c r="I10" s="7" t="s">
        <v>20</v>
      </c>
      <c r="J10" s="20" t="s">
        <v>21</v>
      </c>
      <c r="K10" s="7" t="s">
        <v>22</v>
      </c>
      <c r="L10" s="52" t="s">
        <v>22</v>
      </c>
      <c r="M10" s="52" t="s">
        <v>22</v>
      </c>
      <c r="N10" s="25"/>
    </row>
    <row r="11" spans="1:14" s="10" customFormat="1" ht="21.95" customHeight="1">
      <c r="A11" s="17">
        <v>9</v>
      </c>
      <c r="B11" s="7" t="s">
        <v>14</v>
      </c>
      <c r="C11" s="7" t="s">
        <v>42</v>
      </c>
      <c r="D11" s="31" t="s">
        <v>190</v>
      </c>
      <c r="E11" s="23" t="s">
        <v>39</v>
      </c>
      <c r="F11" s="7" t="s">
        <v>191</v>
      </c>
      <c r="G11" s="7" t="s">
        <v>192</v>
      </c>
      <c r="H11" s="24">
        <v>5.6000000000000001E-2</v>
      </c>
      <c r="I11" s="7" t="s">
        <v>20</v>
      </c>
      <c r="J11" s="20" t="s">
        <v>21</v>
      </c>
      <c r="K11" s="7" t="s">
        <v>22</v>
      </c>
      <c r="L11" s="52" t="s">
        <v>22</v>
      </c>
      <c r="M11" s="52" t="s">
        <v>22</v>
      </c>
      <c r="N11" s="25"/>
    </row>
    <row r="12" spans="1:14" s="10" customFormat="1" ht="21.95" customHeight="1">
      <c r="A12" s="17">
        <v>10</v>
      </c>
      <c r="B12" s="7" t="s">
        <v>14</v>
      </c>
      <c r="C12" s="7" t="s">
        <v>37</v>
      </c>
      <c r="D12" s="31" t="s">
        <v>193</v>
      </c>
      <c r="E12" s="23" t="s">
        <v>17</v>
      </c>
      <c r="F12" s="7" t="s">
        <v>194</v>
      </c>
      <c r="G12" s="7" t="s">
        <v>195</v>
      </c>
      <c r="H12" s="276">
        <v>7.8100000000000003E-2</v>
      </c>
      <c r="I12" s="7" t="s">
        <v>20</v>
      </c>
      <c r="J12" s="20" t="s">
        <v>21</v>
      </c>
      <c r="K12" s="7" t="s">
        <v>22</v>
      </c>
      <c r="L12" s="52" t="s">
        <v>22</v>
      </c>
      <c r="M12" s="52" t="s">
        <v>22</v>
      </c>
      <c r="N12" s="25"/>
    </row>
    <row r="13" spans="1:14" s="10" customFormat="1" ht="21.95" customHeight="1">
      <c r="A13" s="17">
        <v>11</v>
      </c>
      <c r="B13" s="7" t="s">
        <v>14</v>
      </c>
      <c r="C13" s="7" t="s">
        <v>79</v>
      </c>
      <c r="D13" s="31" t="s">
        <v>196</v>
      </c>
      <c r="E13" s="23" t="s">
        <v>39</v>
      </c>
      <c r="F13" s="7" t="s">
        <v>197</v>
      </c>
      <c r="G13" s="7" t="s">
        <v>198</v>
      </c>
      <c r="H13" s="276">
        <v>5.9700000000000003E-2</v>
      </c>
      <c r="I13" s="7" t="s">
        <v>20</v>
      </c>
      <c r="J13" s="20" t="s">
        <v>21</v>
      </c>
      <c r="K13" s="7" t="s">
        <v>22</v>
      </c>
      <c r="L13" s="52" t="s">
        <v>22</v>
      </c>
      <c r="M13" s="52" t="s">
        <v>22</v>
      </c>
      <c r="N13" s="25"/>
    </row>
    <row r="14" spans="1:14" s="10" customFormat="1" ht="21.95" customHeight="1">
      <c r="A14" s="17">
        <v>12</v>
      </c>
      <c r="B14" s="7" t="s">
        <v>14</v>
      </c>
      <c r="C14" s="7" t="s">
        <v>99</v>
      </c>
      <c r="D14" s="31" t="s">
        <v>199</v>
      </c>
      <c r="E14" s="23" t="s">
        <v>39</v>
      </c>
      <c r="F14" s="7" t="s">
        <v>200</v>
      </c>
      <c r="G14" s="7" t="s">
        <v>201</v>
      </c>
      <c r="H14" s="276" t="s">
        <v>1994</v>
      </c>
      <c r="I14" s="7" t="s">
        <v>20</v>
      </c>
      <c r="J14" s="20" t="s">
        <v>21</v>
      </c>
      <c r="K14" s="7" t="s">
        <v>22</v>
      </c>
      <c r="L14" s="52" t="s">
        <v>22</v>
      </c>
      <c r="M14" s="52" t="s">
        <v>22</v>
      </c>
      <c r="N14" s="25"/>
    </row>
    <row r="15" spans="1:14" s="10" customFormat="1" ht="21.95" customHeight="1">
      <c r="A15" s="17">
        <v>13</v>
      </c>
      <c r="B15" s="7" t="s">
        <v>14</v>
      </c>
      <c r="C15" s="7" t="s">
        <v>103</v>
      </c>
      <c r="D15" s="31" t="s">
        <v>202</v>
      </c>
      <c r="E15" s="23" t="s">
        <v>17</v>
      </c>
      <c r="F15" s="7" t="s">
        <v>203</v>
      </c>
      <c r="G15" s="7" t="s">
        <v>204</v>
      </c>
      <c r="H15" s="24">
        <v>6.0600000000000001E-2</v>
      </c>
      <c r="I15" s="7" t="s">
        <v>20</v>
      </c>
      <c r="J15" s="20" t="s">
        <v>21</v>
      </c>
      <c r="K15" s="7" t="s">
        <v>22</v>
      </c>
      <c r="L15" s="52" t="s">
        <v>22</v>
      </c>
      <c r="M15" s="52" t="s">
        <v>20</v>
      </c>
      <c r="N15" s="25"/>
    </row>
    <row r="16" spans="1:14" s="10" customFormat="1" ht="21.95" customHeight="1">
      <c r="A16" s="17">
        <v>14</v>
      </c>
      <c r="B16" s="7" t="s">
        <v>14</v>
      </c>
      <c r="C16" s="7" t="s">
        <v>205</v>
      </c>
      <c r="D16" s="31" t="s">
        <v>206</v>
      </c>
      <c r="E16" s="23" t="s">
        <v>17</v>
      </c>
      <c r="F16" s="7" t="s">
        <v>207</v>
      </c>
      <c r="G16" s="7" t="s">
        <v>208</v>
      </c>
      <c r="H16" s="276">
        <v>5.5500000000000001E-2</v>
      </c>
      <c r="I16" s="7" t="s">
        <v>20</v>
      </c>
      <c r="J16" s="20" t="s">
        <v>21</v>
      </c>
      <c r="K16" s="7" t="s">
        <v>22</v>
      </c>
      <c r="L16" s="52" t="s">
        <v>22</v>
      </c>
      <c r="M16" s="52" t="s">
        <v>22</v>
      </c>
      <c r="N16" s="25"/>
    </row>
    <row r="17" spans="1:14" s="10" customFormat="1" ht="21.95" customHeight="1">
      <c r="A17" s="17">
        <v>15</v>
      </c>
      <c r="B17" s="7" t="s">
        <v>14</v>
      </c>
      <c r="C17" s="7" t="s">
        <v>209</v>
      </c>
      <c r="D17" s="31" t="s">
        <v>210</v>
      </c>
      <c r="E17" s="23" t="s">
        <v>39</v>
      </c>
      <c r="F17" s="7" t="s">
        <v>211</v>
      </c>
      <c r="G17" s="7" t="s">
        <v>212</v>
      </c>
      <c r="H17" s="276" t="s">
        <v>1995</v>
      </c>
      <c r="I17" s="7" t="s">
        <v>20</v>
      </c>
      <c r="J17" s="20" t="s">
        <v>21</v>
      </c>
      <c r="K17" s="7" t="s">
        <v>22</v>
      </c>
      <c r="L17" s="52" t="s">
        <v>22</v>
      </c>
      <c r="M17" s="52" t="s">
        <v>20</v>
      </c>
      <c r="N17" s="25"/>
    </row>
    <row r="18" spans="1:14" s="10" customFormat="1" ht="21.95" customHeight="1">
      <c r="A18" s="17">
        <v>16</v>
      </c>
      <c r="B18" s="7" t="s">
        <v>14</v>
      </c>
      <c r="C18" s="7" t="s">
        <v>213</v>
      </c>
      <c r="D18" s="31" t="s">
        <v>214</v>
      </c>
      <c r="E18" s="23" t="s">
        <v>39</v>
      </c>
      <c r="F18" s="7" t="s">
        <v>215</v>
      </c>
      <c r="G18" s="7" t="s">
        <v>216</v>
      </c>
      <c r="H18" s="276">
        <v>7.6899999999999996E-2</v>
      </c>
      <c r="I18" s="7" t="s">
        <v>20</v>
      </c>
      <c r="J18" s="20" t="s">
        <v>21</v>
      </c>
      <c r="K18" s="7" t="s">
        <v>22</v>
      </c>
      <c r="L18" s="52" t="s">
        <v>22</v>
      </c>
      <c r="M18" s="52" t="s">
        <v>22</v>
      </c>
      <c r="N18" s="25"/>
    </row>
    <row r="19" spans="1:14" s="10" customFormat="1" ht="21.95" customHeight="1">
      <c r="A19" s="17">
        <v>17</v>
      </c>
      <c r="B19" s="25" t="s">
        <v>14</v>
      </c>
      <c r="C19" s="7" t="s">
        <v>217</v>
      </c>
      <c r="D19" s="31" t="s">
        <v>218</v>
      </c>
      <c r="E19" s="23" t="s">
        <v>39</v>
      </c>
      <c r="F19" s="7" t="s">
        <v>219</v>
      </c>
      <c r="G19" s="7" t="s">
        <v>220</v>
      </c>
      <c r="H19" s="24">
        <v>9.6799999999999997E-2</v>
      </c>
      <c r="I19" s="7" t="s">
        <v>20</v>
      </c>
      <c r="J19" s="20" t="s">
        <v>21</v>
      </c>
      <c r="K19" s="7" t="s">
        <v>22</v>
      </c>
      <c r="L19" s="52" t="s">
        <v>22</v>
      </c>
      <c r="M19" s="52" t="s">
        <v>22</v>
      </c>
      <c r="N19" s="17"/>
    </row>
    <row r="20" spans="1:14" s="10" customFormat="1" ht="21.95" customHeight="1">
      <c r="A20" s="17">
        <v>18</v>
      </c>
      <c r="B20" s="25" t="s">
        <v>14</v>
      </c>
      <c r="C20" s="7" t="s">
        <v>217</v>
      </c>
      <c r="D20" s="31" t="s">
        <v>221</v>
      </c>
      <c r="E20" s="23" t="s">
        <v>39</v>
      </c>
      <c r="F20" s="7" t="s">
        <v>222</v>
      </c>
      <c r="G20" s="281" t="s">
        <v>223</v>
      </c>
      <c r="H20" s="24">
        <v>6.4500000000000002E-2</v>
      </c>
      <c r="I20" s="7" t="s">
        <v>20</v>
      </c>
      <c r="J20" s="20" t="s">
        <v>21</v>
      </c>
      <c r="K20" s="7" t="s">
        <v>22</v>
      </c>
      <c r="L20" s="52" t="s">
        <v>22</v>
      </c>
      <c r="M20" s="52" t="s">
        <v>22</v>
      </c>
      <c r="N20" s="25"/>
    </row>
    <row r="21" spans="1:14" s="10" customFormat="1" ht="21.95" customHeight="1">
      <c r="A21" s="17">
        <v>19</v>
      </c>
      <c r="B21" s="25" t="s">
        <v>14</v>
      </c>
      <c r="C21" s="7" t="s">
        <v>113</v>
      </c>
      <c r="D21" s="31" t="s">
        <v>224</v>
      </c>
      <c r="E21" s="23" t="s">
        <v>39</v>
      </c>
      <c r="F21" s="7" t="s">
        <v>225</v>
      </c>
      <c r="G21" s="7" t="s">
        <v>226</v>
      </c>
      <c r="H21" s="24">
        <v>5.5500000000000001E-2</v>
      </c>
      <c r="I21" s="7" t="s">
        <v>20</v>
      </c>
      <c r="J21" s="20" t="s">
        <v>21</v>
      </c>
      <c r="K21" s="7" t="s">
        <v>22</v>
      </c>
      <c r="L21" s="52" t="s">
        <v>22</v>
      </c>
      <c r="M21" s="52" t="s">
        <v>22</v>
      </c>
      <c r="N21" s="25"/>
    </row>
    <row r="22" spans="1:14" s="10" customFormat="1" ht="21.95" customHeight="1">
      <c r="A22" s="17">
        <v>20</v>
      </c>
      <c r="B22" s="25" t="s">
        <v>14</v>
      </c>
      <c r="C22" s="7" t="s">
        <v>113</v>
      </c>
      <c r="D22" s="31" t="s">
        <v>227</v>
      </c>
      <c r="E22" s="23" t="s">
        <v>39</v>
      </c>
      <c r="F22" s="7" t="s">
        <v>228</v>
      </c>
      <c r="G22" s="7" t="s">
        <v>229</v>
      </c>
      <c r="H22" s="24">
        <v>8.3299999999999999E-2</v>
      </c>
      <c r="I22" s="7" t="s">
        <v>20</v>
      </c>
      <c r="J22" s="20" t="s">
        <v>21</v>
      </c>
      <c r="K22" s="7" t="s">
        <v>22</v>
      </c>
      <c r="L22" s="52" t="s">
        <v>22</v>
      </c>
      <c r="M22" s="52" t="s">
        <v>766</v>
      </c>
      <c r="N22" s="25"/>
    </row>
    <row r="23" spans="1:14" s="66" customFormat="1" ht="21.95" customHeight="1">
      <c r="A23" s="17">
        <v>21</v>
      </c>
      <c r="B23" s="26" t="s">
        <v>14</v>
      </c>
      <c r="C23" s="27" t="s">
        <v>230</v>
      </c>
      <c r="D23" s="45" t="s">
        <v>231</v>
      </c>
      <c r="E23" s="45" t="s">
        <v>17</v>
      </c>
      <c r="F23" s="46">
        <v>201703190106</v>
      </c>
      <c r="G23" s="26" t="s">
        <v>232</v>
      </c>
      <c r="H23" s="47">
        <v>5.5199999999999999E-2</v>
      </c>
      <c r="I23" s="26" t="s">
        <v>20</v>
      </c>
      <c r="J23" s="20" t="s">
        <v>21</v>
      </c>
      <c r="K23" s="26" t="s">
        <v>22</v>
      </c>
      <c r="L23" s="53" t="s">
        <v>22</v>
      </c>
      <c r="M23" s="54" t="s">
        <v>20</v>
      </c>
      <c r="N23" s="25"/>
    </row>
    <row r="24" spans="1:14" s="66" customFormat="1" ht="21.95" customHeight="1">
      <c r="A24" s="17">
        <v>22</v>
      </c>
      <c r="B24" s="26" t="s">
        <v>14</v>
      </c>
      <c r="C24" s="27" t="s">
        <v>230</v>
      </c>
      <c r="D24" s="48" t="s">
        <v>233</v>
      </c>
      <c r="E24" s="48" t="s">
        <v>17</v>
      </c>
      <c r="F24" s="46">
        <v>201703190138</v>
      </c>
      <c r="G24" s="27" t="s">
        <v>234</v>
      </c>
      <c r="H24" s="47">
        <v>2.76E-2</v>
      </c>
      <c r="I24" s="27" t="s">
        <v>20</v>
      </c>
      <c r="J24" s="20" t="s">
        <v>21</v>
      </c>
      <c r="K24" s="27" t="s">
        <v>22</v>
      </c>
      <c r="L24" s="55" t="s">
        <v>22</v>
      </c>
      <c r="M24" s="27" t="s">
        <v>22</v>
      </c>
      <c r="N24" s="56"/>
    </row>
    <row r="25" spans="1:14" s="66" customFormat="1" ht="21.95" customHeight="1">
      <c r="A25" s="17">
        <v>23</v>
      </c>
      <c r="B25" s="26" t="s">
        <v>14</v>
      </c>
      <c r="C25" s="27" t="s">
        <v>55</v>
      </c>
      <c r="D25" s="45" t="s">
        <v>235</v>
      </c>
      <c r="E25" s="45" t="s">
        <v>39</v>
      </c>
      <c r="F25" s="71" t="s">
        <v>236</v>
      </c>
      <c r="G25" s="26" t="s">
        <v>237</v>
      </c>
      <c r="H25" s="47">
        <v>4.8300000000000003E-2</v>
      </c>
      <c r="I25" s="26" t="s">
        <v>20</v>
      </c>
      <c r="J25" s="20" t="s">
        <v>21</v>
      </c>
      <c r="K25" s="26" t="s">
        <v>22</v>
      </c>
      <c r="L25" s="53" t="s">
        <v>22</v>
      </c>
      <c r="M25" s="54" t="s">
        <v>20</v>
      </c>
      <c r="N25" s="41"/>
    </row>
    <row r="26" spans="1:14" s="66" customFormat="1" ht="21.95" customHeight="1">
      <c r="A26" s="17">
        <v>24</v>
      </c>
      <c r="B26" s="26" t="s">
        <v>14</v>
      </c>
      <c r="C26" s="27" t="s">
        <v>55</v>
      </c>
      <c r="D26" s="45" t="s">
        <v>238</v>
      </c>
      <c r="E26" s="45" t="s">
        <v>39</v>
      </c>
      <c r="F26" s="71" t="s">
        <v>239</v>
      </c>
      <c r="G26" s="26" t="s">
        <v>240</v>
      </c>
      <c r="H26" s="47">
        <v>5.1700000000000003E-2</v>
      </c>
      <c r="I26" s="26" t="s">
        <v>20</v>
      </c>
      <c r="J26" s="20" t="s">
        <v>21</v>
      </c>
      <c r="K26" s="26" t="s">
        <v>22</v>
      </c>
      <c r="L26" s="53" t="s">
        <v>22</v>
      </c>
      <c r="M26" s="54" t="s">
        <v>20</v>
      </c>
      <c r="N26" s="41"/>
    </row>
    <row r="27" spans="1:14" s="66" customFormat="1" ht="21.95" customHeight="1">
      <c r="A27" s="17">
        <v>25</v>
      </c>
      <c r="B27" s="26" t="s">
        <v>14</v>
      </c>
      <c r="C27" s="27" t="s">
        <v>59</v>
      </c>
      <c r="D27" s="48" t="s">
        <v>241</v>
      </c>
      <c r="E27" s="48" t="s">
        <v>17</v>
      </c>
      <c r="F27" s="72" t="s">
        <v>242</v>
      </c>
      <c r="G27" s="27" t="s">
        <v>243</v>
      </c>
      <c r="H27" s="49">
        <v>4.1399999999999999E-2</v>
      </c>
      <c r="I27" s="27" t="s">
        <v>20</v>
      </c>
      <c r="J27" s="20" t="s">
        <v>21</v>
      </c>
      <c r="K27" s="27" t="s">
        <v>22</v>
      </c>
      <c r="L27" s="55" t="s">
        <v>22</v>
      </c>
      <c r="M27" s="57" t="s">
        <v>22</v>
      </c>
      <c r="N27" s="41"/>
    </row>
    <row r="28" spans="1:14" s="66" customFormat="1" ht="21.95" customHeight="1">
      <c r="A28" s="17">
        <v>26</v>
      </c>
      <c r="B28" s="26" t="s">
        <v>14</v>
      </c>
      <c r="C28" s="27" t="s">
        <v>59</v>
      </c>
      <c r="D28" s="27" t="s">
        <v>244</v>
      </c>
      <c r="E28" s="48" t="s">
        <v>39</v>
      </c>
      <c r="F28" s="46">
        <v>201703190340</v>
      </c>
      <c r="G28" s="27" t="s">
        <v>245</v>
      </c>
      <c r="H28" s="47">
        <v>3.1E-2</v>
      </c>
      <c r="I28" s="27" t="s">
        <v>20</v>
      </c>
      <c r="J28" s="20" t="s">
        <v>21</v>
      </c>
      <c r="K28" s="27" t="s">
        <v>22</v>
      </c>
      <c r="L28" s="55" t="s">
        <v>22</v>
      </c>
      <c r="M28" s="57" t="s">
        <v>22</v>
      </c>
      <c r="N28" s="41"/>
    </row>
    <row r="29" spans="1:14" s="10" customFormat="1" ht="21.95" customHeight="1">
      <c r="A29" s="17">
        <v>27</v>
      </c>
      <c r="B29" s="25" t="s">
        <v>14</v>
      </c>
      <c r="C29" s="7" t="s">
        <v>33</v>
      </c>
      <c r="D29" s="50" t="s">
        <v>246</v>
      </c>
      <c r="E29" s="30" t="s">
        <v>39</v>
      </c>
      <c r="F29" s="7" t="s">
        <v>247</v>
      </c>
      <c r="G29" s="25" t="s">
        <v>248</v>
      </c>
      <c r="H29" s="24">
        <v>6.2100000000000002E-2</v>
      </c>
      <c r="I29" s="25" t="s">
        <v>20</v>
      </c>
      <c r="J29" s="20" t="s">
        <v>21</v>
      </c>
      <c r="K29" s="25" t="s">
        <v>22</v>
      </c>
      <c r="L29" s="58" t="s">
        <v>22</v>
      </c>
      <c r="M29" s="58" t="s">
        <v>20</v>
      </c>
      <c r="N29" s="25"/>
    </row>
    <row r="30" spans="1:14" s="10" customFormat="1" ht="21.95" customHeight="1">
      <c r="A30" s="17">
        <v>28</v>
      </c>
      <c r="B30" s="25" t="s">
        <v>14</v>
      </c>
      <c r="C30" s="7" t="s">
        <v>33</v>
      </c>
      <c r="D30" s="50" t="s">
        <v>249</v>
      </c>
      <c r="E30" s="30" t="s">
        <v>39</v>
      </c>
      <c r="F30" s="7" t="s">
        <v>250</v>
      </c>
      <c r="G30" s="25" t="s">
        <v>251</v>
      </c>
      <c r="H30" s="24">
        <v>7.9299999999999995E-2</v>
      </c>
      <c r="I30" s="25" t="s">
        <v>20</v>
      </c>
      <c r="J30" s="20" t="s">
        <v>21</v>
      </c>
      <c r="K30" s="25" t="s">
        <v>22</v>
      </c>
      <c r="L30" s="58" t="s">
        <v>22</v>
      </c>
      <c r="M30" s="58" t="s">
        <v>22</v>
      </c>
      <c r="N30" s="25"/>
    </row>
    <row r="31" spans="1:14" s="10" customFormat="1" ht="21.95" customHeight="1">
      <c r="A31" s="17">
        <v>29</v>
      </c>
      <c r="B31" s="25" t="s">
        <v>14</v>
      </c>
      <c r="C31" s="7" t="s">
        <v>33</v>
      </c>
      <c r="D31" s="50" t="s">
        <v>252</v>
      </c>
      <c r="E31" s="30" t="s">
        <v>39</v>
      </c>
      <c r="F31" s="7" t="s">
        <v>253</v>
      </c>
      <c r="G31" s="25" t="s">
        <v>254</v>
      </c>
      <c r="H31" s="24">
        <v>9.6600000000000005E-2</v>
      </c>
      <c r="I31" s="25" t="s">
        <v>20</v>
      </c>
      <c r="J31" s="20" t="s">
        <v>21</v>
      </c>
      <c r="K31" s="25" t="s">
        <v>22</v>
      </c>
      <c r="L31" s="58" t="s">
        <v>22</v>
      </c>
      <c r="M31" s="58" t="s">
        <v>22</v>
      </c>
      <c r="N31" s="25"/>
    </row>
    <row r="32" spans="1:14" s="66" customFormat="1" ht="21.95" customHeight="1">
      <c r="A32" s="17">
        <v>30</v>
      </c>
      <c r="B32" s="26" t="s">
        <v>14</v>
      </c>
      <c r="C32" s="27" t="s">
        <v>255</v>
      </c>
      <c r="D32" s="48" t="s">
        <v>256</v>
      </c>
      <c r="E32" s="48" t="s">
        <v>39</v>
      </c>
      <c r="F32" s="27" t="s">
        <v>257</v>
      </c>
      <c r="G32" s="27" t="s">
        <v>258</v>
      </c>
      <c r="H32" s="276">
        <v>5.3999999999999999E-2</v>
      </c>
      <c r="I32" s="27" t="s">
        <v>20</v>
      </c>
      <c r="J32" s="20" t="s">
        <v>21</v>
      </c>
      <c r="K32" s="27" t="s">
        <v>22</v>
      </c>
      <c r="L32" s="27" t="s">
        <v>22</v>
      </c>
      <c r="M32" s="27" t="s">
        <v>22</v>
      </c>
      <c r="N32" s="26"/>
    </row>
    <row r="33" spans="1:14" s="66" customFormat="1" ht="21.95" customHeight="1">
      <c r="A33" s="17">
        <v>31</v>
      </c>
      <c r="B33" s="26" t="s">
        <v>14</v>
      </c>
      <c r="C33" s="27" t="s">
        <v>52</v>
      </c>
      <c r="D33" s="48" t="s">
        <v>259</v>
      </c>
      <c r="E33" s="48" t="s">
        <v>39</v>
      </c>
      <c r="F33" s="46">
        <v>201703180213</v>
      </c>
      <c r="G33" s="27" t="s">
        <v>258</v>
      </c>
      <c r="H33" s="276">
        <v>5.3999999999999999E-2</v>
      </c>
      <c r="I33" s="27" t="s">
        <v>20</v>
      </c>
      <c r="J33" s="20" t="s">
        <v>21</v>
      </c>
      <c r="K33" s="27" t="s">
        <v>22</v>
      </c>
      <c r="L33" s="55" t="s">
        <v>22</v>
      </c>
      <c r="M33" s="57" t="s">
        <v>22</v>
      </c>
      <c r="N33" s="41"/>
    </row>
    <row r="34" spans="1:14" s="10" customFormat="1" ht="21.95" customHeight="1">
      <c r="A34" s="17">
        <v>32</v>
      </c>
      <c r="B34" s="25" t="s">
        <v>14</v>
      </c>
      <c r="C34" s="25" t="s">
        <v>71</v>
      </c>
      <c r="D34" s="50" t="s">
        <v>260</v>
      </c>
      <c r="E34" s="30" t="s">
        <v>17</v>
      </c>
      <c r="F34" s="7" t="s">
        <v>261</v>
      </c>
      <c r="G34" s="25" t="s">
        <v>262</v>
      </c>
      <c r="H34" s="276">
        <v>5.0299999999999997E-2</v>
      </c>
      <c r="I34" s="25" t="s">
        <v>20</v>
      </c>
      <c r="J34" s="20" t="s">
        <v>21</v>
      </c>
      <c r="K34" s="25" t="s">
        <v>22</v>
      </c>
      <c r="L34" s="58" t="s">
        <v>22</v>
      </c>
      <c r="M34" s="58" t="s">
        <v>22</v>
      </c>
      <c r="N34" s="37"/>
    </row>
    <row r="35" spans="1:14" s="66" customFormat="1" ht="21.95" customHeight="1">
      <c r="A35" s="17">
        <v>33</v>
      </c>
      <c r="B35" s="26" t="s">
        <v>14</v>
      </c>
      <c r="C35" s="27" t="s">
        <v>263</v>
      </c>
      <c r="D35" s="31" t="s">
        <v>264</v>
      </c>
      <c r="E35" s="31" t="s">
        <v>39</v>
      </c>
      <c r="F35" s="27" t="s">
        <v>265</v>
      </c>
      <c r="G35" s="27" t="s">
        <v>266</v>
      </c>
      <c r="H35" s="276">
        <v>7.1900000000000006E-2</v>
      </c>
      <c r="I35" s="27" t="s">
        <v>20</v>
      </c>
      <c r="J35" s="20" t="s">
        <v>21</v>
      </c>
      <c r="K35" s="27" t="s">
        <v>22</v>
      </c>
      <c r="L35" s="57" t="s">
        <v>22</v>
      </c>
      <c r="M35" s="57" t="s">
        <v>22</v>
      </c>
      <c r="N35" s="41"/>
    </row>
    <row r="36" spans="1:14" s="10" customFormat="1" ht="21.95" customHeight="1">
      <c r="A36" s="17">
        <v>34</v>
      </c>
      <c r="B36" s="25" t="s">
        <v>14</v>
      </c>
      <c r="C36" s="7" t="s">
        <v>67</v>
      </c>
      <c r="D36" s="31" t="s">
        <v>267</v>
      </c>
      <c r="E36" s="23" t="s">
        <v>39</v>
      </c>
      <c r="F36" s="7" t="s">
        <v>268</v>
      </c>
      <c r="G36" s="7" t="s">
        <v>269</v>
      </c>
      <c r="H36" s="276">
        <v>6.4699999999999994E-2</v>
      </c>
      <c r="I36" s="7" t="s">
        <v>20</v>
      </c>
      <c r="J36" s="20" t="s">
        <v>21</v>
      </c>
      <c r="K36" s="7" t="s">
        <v>22</v>
      </c>
      <c r="L36" s="52" t="s">
        <v>22</v>
      </c>
      <c r="M36" s="52" t="s">
        <v>22</v>
      </c>
      <c r="N36" s="37"/>
    </row>
    <row r="37" spans="1:14" s="10" customFormat="1" ht="21.95" customHeight="1">
      <c r="A37" s="17">
        <v>35</v>
      </c>
      <c r="B37" s="25" t="s">
        <v>14</v>
      </c>
      <c r="C37" s="25" t="s">
        <v>67</v>
      </c>
      <c r="D37" s="50" t="s">
        <v>270</v>
      </c>
      <c r="E37" s="30" t="s">
        <v>39</v>
      </c>
      <c r="F37" s="7" t="s">
        <v>271</v>
      </c>
      <c r="G37" s="25" t="s">
        <v>272</v>
      </c>
      <c r="H37" s="276">
        <v>5.7599999999999998E-2</v>
      </c>
      <c r="I37" s="25" t="s">
        <v>20</v>
      </c>
      <c r="J37" s="20" t="s">
        <v>21</v>
      </c>
      <c r="K37" s="25" t="s">
        <v>22</v>
      </c>
      <c r="L37" s="58" t="s">
        <v>22</v>
      </c>
      <c r="M37" s="58" t="s">
        <v>20</v>
      </c>
      <c r="N37" s="37"/>
    </row>
    <row r="38" spans="1:14" s="66" customFormat="1" ht="21.95" customHeight="1">
      <c r="A38" s="17">
        <v>36</v>
      </c>
      <c r="B38" s="26" t="s">
        <v>14</v>
      </c>
      <c r="C38" s="26" t="s">
        <v>157</v>
      </c>
      <c r="D38" s="31" t="s">
        <v>273</v>
      </c>
      <c r="E38" s="31" t="s">
        <v>39</v>
      </c>
      <c r="F38" s="27" t="s">
        <v>274</v>
      </c>
      <c r="G38" s="27" t="s">
        <v>275</v>
      </c>
      <c r="H38" s="276">
        <v>4.1700000000000001E-2</v>
      </c>
      <c r="I38" s="27" t="s">
        <v>20</v>
      </c>
      <c r="J38" s="20" t="s">
        <v>21</v>
      </c>
      <c r="K38" s="27" t="s">
        <v>22</v>
      </c>
      <c r="L38" s="57" t="s">
        <v>22</v>
      </c>
      <c r="M38" s="57" t="s">
        <v>22</v>
      </c>
      <c r="N38" s="41"/>
    </row>
    <row r="39" spans="1:14" s="10" customFormat="1" ht="21.95" customHeight="1">
      <c r="A39" s="17">
        <v>37</v>
      </c>
      <c r="B39" s="25" t="s">
        <v>14</v>
      </c>
      <c r="C39" s="25" t="s">
        <v>157</v>
      </c>
      <c r="D39" s="30" t="s">
        <v>276</v>
      </c>
      <c r="E39" s="30" t="s">
        <v>17</v>
      </c>
      <c r="F39" s="7" t="s">
        <v>277</v>
      </c>
      <c r="G39" s="25" t="s">
        <v>278</v>
      </c>
      <c r="H39" s="276">
        <v>5.3199999999999997E-2</v>
      </c>
      <c r="I39" s="25" t="s">
        <v>20</v>
      </c>
      <c r="J39" s="20" t="s">
        <v>21</v>
      </c>
      <c r="K39" s="25" t="s">
        <v>22</v>
      </c>
      <c r="L39" s="58" t="s">
        <v>22</v>
      </c>
      <c r="M39" s="58" t="s">
        <v>22</v>
      </c>
      <c r="N39" s="37"/>
    </row>
    <row r="40" spans="1:14" s="10" customFormat="1" ht="21.95" customHeight="1">
      <c r="A40" s="17">
        <v>38</v>
      </c>
      <c r="B40" s="25" t="s">
        <v>14</v>
      </c>
      <c r="C40" s="25" t="s">
        <v>279</v>
      </c>
      <c r="D40" s="30" t="s">
        <v>280</v>
      </c>
      <c r="E40" s="30" t="s">
        <v>17</v>
      </c>
      <c r="F40" s="7" t="s">
        <v>281</v>
      </c>
      <c r="G40" s="25" t="s">
        <v>282</v>
      </c>
      <c r="H40" s="276">
        <v>3.1899999999999998E-2</v>
      </c>
      <c r="I40" s="25" t="s">
        <v>20</v>
      </c>
      <c r="J40" s="20" t="s">
        <v>21</v>
      </c>
      <c r="K40" s="25" t="s">
        <v>22</v>
      </c>
      <c r="L40" s="58" t="s">
        <v>22</v>
      </c>
      <c r="M40" s="58" t="s">
        <v>22</v>
      </c>
      <c r="N40" s="37"/>
    </row>
    <row r="41" spans="1:14" s="10" customFormat="1" ht="21.95" customHeight="1">
      <c r="A41" s="17">
        <v>39</v>
      </c>
      <c r="B41" s="25" t="s">
        <v>14</v>
      </c>
      <c r="C41" s="25" t="s">
        <v>283</v>
      </c>
      <c r="D41" s="30" t="s">
        <v>284</v>
      </c>
      <c r="E41" s="30" t="s">
        <v>39</v>
      </c>
      <c r="F41" s="70" t="s">
        <v>285</v>
      </c>
      <c r="G41" s="7" t="s">
        <v>216</v>
      </c>
      <c r="H41" s="276">
        <v>7.6999999999999999E-2</v>
      </c>
      <c r="I41" s="25" t="s">
        <v>20</v>
      </c>
      <c r="J41" s="20" t="s">
        <v>21</v>
      </c>
      <c r="K41" s="25" t="s">
        <v>22</v>
      </c>
      <c r="L41" s="58" t="s">
        <v>22</v>
      </c>
      <c r="M41" s="58" t="s">
        <v>22</v>
      </c>
      <c r="N41" s="37"/>
    </row>
    <row r="42" spans="1:14" s="10" customFormat="1" ht="21.95" customHeight="1">
      <c r="A42" s="17">
        <v>40</v>
      </c>
      <c r="B42" s="130" t="s">
        <v>746</v>
      </c>
      <c r="C42" s="130" t="s">
        <v>767</v>
      </c>
      <c r="D42" s="130" t="s">
        <v>768</v>
      </c>
      <c r="E42" s="130" t="s">
        <v>17</v>
      </c>
      <c r="F42" s="130" t="s">
        <v>769</v>
      </c>
      <c r="G42" s="130" t="s">
        <v>770</v>
      </c>
      <c r="H42" s="129">
        <f>(4/63)*100%</f>
        <v>6.3492063492063489E-2</v>
      </c>
      <c r="I42" s="130" t="s">
        <v>20</v>
      </c>
      <c r="J42" s="130" t="s">
        <v>21</v>
      </c>
      <c r="K42" s="130" t="s">
        <v>22</v>
      </c>
      <c r="L42" s="130" t="s">
        <v>22</v>
      </c>
      <c r="M42" s="130" t="s">
        <v>22</v>
      </c>
      <c r="N42" s="130"/>
    </row>
    <row r="43" spans="1:14" s="10" customFormat="1" ht="21.95" customHeight="1">
      <c r="A43" s="17">
        <v>41</v>
      </c>
      <c r="B43" s="130" t="s">
        <v>746</v>
      </c>
      <c r="C43" s="130" t="s">
        <v>767</v>
      </c>
      <c r="D43" s="130" t="s">
        <v>771</v>
      </c>
      <c r="E43" s="130" t="s">
        <v>17</v>
      </c>
      <c r="F43" s="130" t="s">
        <v>772</v>
      </c>
      <c r="G43" s="130" t="s">
        <v>773</v>
      </c>
      <c r="H43" s="129">
        <f>(5/63)*100%</f>
        <v>7.9365079365079361E-2</v>
      </c>
      <c r="I43" s="130" t="s">
        <v>20</v>
      </c>
      <c r="J43" s="130" t="s">
        <v>21</v>
      </c>
      <c r="K43" s="130" t="s">
        <v>22</v>
      </c>
      <c r="L43" s="130" t="s">
        <v>22</v>
      </c>
      <c r="M43" s="130" t="s">
        <v>22</v>
      </c>
      <c r="N43" s="130"/>
    </row>
    <row r="44" spans="1:14" s="10" customFormat="1" ht="21.95" customHeight="1">
      <c r="A44" s="17">
        <v>42</v>
      </c>
      <c r="B44" s="130" t="s">
        <v>746</v>
      </c>
      <c r="C44" s="130" t="s">
        <v>774</v>
      </c>
      <c r="D44" s="130" t="s">
        <v>775</v>
      </c>
      <c r="E44" s="130" t="s">
        <v>39</v>
      </c>
      <c r="F44" s="130" t="s">
        <v>776</v>
      </c>
      <c r="G44" s="130" t="s">
        <v>777</v>
      </c>
      <c r="H44" s="129">
        <f>(1/28)*100%</f>
        <v>3.5714285714285712E-2</v>
      </c>
      <c r="I44" s="130" t="s">
        <v>20</v>
      </c>
      <c r="J44" s="130" t="s">
        <v>21</v>
      </c>
      <c r="K44" s="130" t="s">
        <v>22</v>
      </c>
      <c r="L44" s="130" t="s">
        <v>22</v>
      </c>
      <c r="M44" s="130" t="s">
        <v>22</v>
      </c>
      <c r="N44" s="130"/>
    </row>
    <row r="45" spans="1:14" s="10" customFormat="1" ht="21.95" customHeight="1">
      <c r="A45" s="17">
        <v>43</v>
      </c>
      <c r="B45" s="130" t="s">
        <v>746</v>
      </c>
      <c r="C45" s="130" t="s">
        <v>849</v>
      </c>
      <c r="D45" s="130" t="s">
        <v>778</v>
      </c>
      <c r="E45" s="130" t="s">
        <v>17</v>
      </c>
      <c r="F45" s="130" t="s">
        <v>779</v>
      </c>
      <c r="G45" s="130" t="s">
        <v>290</v>
      </c>
      <c r="H45" s="129">
        <f>(2/44)*100%</f>
        <v>4.5454545454545456E-2</v>
      </c>
      <c r="I45" s="130" t="s">
        <v>20</v>
      </c>
      <c r="J45" s="130" t="s">
        <v>21</v>
      </c>
      <c r="K45" s="130" t="s">
        <v>22</v>
      </c>
      <c r="L45" s="130" t="s">
        <v>22</v>
      </c>
      <c r="M45" s="130" t="s">
        <v>22</v>
      </c>
      <c r="N45" s="130"/>
    </row>
    <row r="46" spans="1:14" s="10" customFormat="1" ht="21.95" customHeight="1">
      <c r="A46" s="17">
        <v>44</v>
      </c>
      <c r="B46" s="130" t="s">
        <v>746</v>
      </c>
      <c r="C46" s="130" t="s">
        <v>780</v>
      </c>
      <c r="D46" s="130" t="s">
        <v>781</v>
      </c>
      <c r="E46" s="130" t="s">
        <v>17</v>
      </c>
      <c r="F46" s="130" t="s">
        <v>782</v>
      </c>
      <c r="G46" s="128" t="s">
        <v>1953</v>
      </c>
      <c r="H46" s="129">
        <f>(1/19)*100%</f>
        <v>5.2631578947368418E-2</v>
      </c>
      <c r="I46" s="130" t="s">
        <v>20</v>
      </c>
      <c r="J46" s="130" t="s">
        <v>21</v>
      </c>
      <c r="K46" s="130" t="s">
        <v>22</v>
      </c>
      <c r="L46" s="130" t="s">
        <v>22</v>
      </c>
      <c r="M46" s="130" t="s">
        <v>20</v>
      </c>
      <c r="N46" s="130"/>
    </row>
    <row r="47" spans="1:14" s="10" customFormat="1" ht="21.95" customHeight="1">
      <c r="A47" s="17">
        <v>45</v>
      </c>
      <c r="B47" s="130" t="s">
        <v>758</v>
      </c>
      <c r="C47" s="130" t="s">
        <v>759</v>
      </c>
      <c r="D47" s="130" t="s">
        <v>783</v>
      </c>
      <c r="E47" s="130" t="s">
        <v>17</v>
      </c>
      <c r="F47" s="130" t="s">
        <v>784</v>
      </c>
      <c r="G47" s="130" t="s">
        <v>186</v>
      </c>
      <c r="H47" s="129">
        <f>(2/45)*100%</f>
        <v>4.4444444444444446E-2</v>
      </c>
      <c r="I47" s="130" t="s">
        <v>20</v>
      </c>
      <c r="J47" s="130" t="s">
        <v>21</v>
      </c>
      <c r="K47" s="130" t="s">
        <v>22</v>
      </c>
      <c r="L47" s="130" t="s">
        <v>22</v>
      </c>
      <c r="M47" s="130" t="s">
        <v>22</v>
      </c>
      <c r="N47" s="130"/>
    </row>
    <row r="48" spans="1:14" s="10" customFormat="1" ht="21.95" customHeight="1">
      <c r="A48" s="17">
        <v>46</v>
      </c>
      <c r="B48" s="130" t="s">
        <v>758</v>
      </c>
      <c r="C48" s="130" t="s">
        <v>785</v>
      </c>
      <c r="D48" s="130" t="s">
        <v>786</v>
      </c>
      <c r="E48" s="130" t="s">
        <v>17</v>
      </c>
      <c r="F48" s="130" t="s">
        <v>787</v>
      </c>
      <c r="G48" s="130" t="s">
        <v>319</v>
      </c>
      <c r="H48" s="129">
        <f>(4/45)*100%</f>
        <v>8.8888888888888892E-2</v>
      </c>
      <c r="I48" s="130" t="s">
        <v>20</v>
      </c>
      <c r="J48" s="130" t="s">
        <v>21</v>
      </c>
      <c r="K48" s="130" t="s">
        <v>21</v>
      </c>
      <c r="L48" s="130" t="s">
        <v>22</v>
      </c>
      <c r="M48" s="130" t="s">
        <v>22</v>
      </c>
      <c r="N48" s="130"/>
    </row>
    <row r="49" spans="1:14" s="10" customFormat="1" ht="21.95" customHeight="1">
      <c r="A49" s="17">
        <v>47</v>
      </c>
      <c r="B49" s="130" t="s">
        <v>758</v>
      </c>
      <c r="C49" s="130" t="s">
        <v>761</v>
      </c>
      <c r="D49" s="130" t="s">
        <v>788</v>
      </c>
      <c r="E49" s="130" t="s">
        <v>17</v>
      </c>
      <c r="F49" s="130" t="s">
        <v>789</v>
      </c>
      <c r="G49" s="130" t="s">
        <v>1954</v>
      </c>
      <c r="H49" s="129">
        <f>(2/39)*100%</f>
        <v>5.128205128205128E-2</v>
      </c>
      <c r="I49" s="130" t="s">
        <v>20</v>
      </c>
      <c r="J49" s="130" t="s">
        <v>21</v>
      </c>
      <c r="K49" s="130" t="s">
        <v>22</v>
      </c>
      <c r="L49" s="130" t="s">
        <v>22</v>
      </c>
      <c r="M49" s="130" t="s">
        <v>22</v>
      </c>
      <c r="N49" s="130"/>
    </row>
    <row r="50" spans="1:14" s="10" customFormat="1" ht="21.95" customHeight="1">
      <c r="A50" s="17">
        <v>48</v>
      </c>
      <c r="B50" s="171" t="s">
        <v>872</v>
      </c>
      <c r="C50" s="171" t="s">
        <v>2020</v>
      </c>
      <c r="D50" s="80" t="s">
        <v>895</v>
      </c>
      <c r="E50" s="81" t="s">
        <v>17</v>
      </c>
      <c r="F50" s="81" t="s">
        <v>896</v>
      </c>
      <c r="G50" s="81" t="s">
        <v>897</v>
      </c>
      <c r="H50" s="82">
        <v>0.06</v>
      </c>
      <c r="I50" s="81" t="s">
        <v>20</v>
      </c>
      <c r="J50" s="81" t="s">
        <v>21</v>
      </c>
      <c r="K50" s="81" t="s">
        <v>22</v>
      </c>
      <c r="L50" s="81" t="s">
        <v>22</v>
      </c>
      <c r="M50" s="81" t="s">
        <v>22</v>
      </c>
      <c r="N50" s="171"/>
    </row>
    <row r="51" spans="1:14" s="10" customFormat="1" ht="21.95" customHeight="1">
      <c r="A51" s="17">
        <v>49</v>
      </c>
      <c r="B51" s="171" t="s">
        <v>872</v>
      </c>
      <c r="C51" s="80" t="s">
        <v>2002</v>
      </c>
      <c r="D51" s="80" t="s">
        <v>898</v>
      </c>
      <c r="E51" s="83" t="s">
        <v>17</v>
      </c>
      <c r="F51" s="81" t="s">
        <v>899</v>
      </c>
      <c r="G51" s="81" t="s">
        <v>900</v>
      </c>
      <c r="H51" s="82">
        <v>5.2600000000000001E-2</v>
      </c>
      <c r="I51" s="81" t="s">
        <v>20</v>
      </c>
      <c r="J51" s="81" t="s">
        <v>21</v>
      </c>
      <c r="K51" s="81" t="s">
        <v>22</v>
      </c>
      <c r="L51" s="84" t="s">
        <v>22</v>
      </c>
      <c r="M51" s="84" t="s">
        <v>22</v>
      </c>
      <c r="N51" s="171"/>
    </row>
    <row r="52" spans="1:14" s="10" customFormat="1" ht="21.95" customHeight="1">
      <c r="A52" s="17">
        <v>50</v>
      </c>
      <c r="B52" s="171" t="s">
        <v>872</v>
      </c>
      <c r="C52" s="80" t="s">
        <v>2046</v>
      </c>
      <c r="D52" s="80" t="s">
        <v>901</v>
      </c>
      <c r="E52" s="83" t="s">
        <v>17</v>
      </c>
      <c r="F52" s="81" t="s">
        <v>902</v>
      </c>
      <c r="G52" s="81" t="s">
        <v>900</v>
      </c>
      <c r="H52" s="82">
        <v>5.2600000000000001E-2</v>
      </c>
      <c r="I52" s="81" t="s">
        <v>20</v>
      </c>
      <c r="J52" s="81" t="s">
        <v>21</v>
      </c>
      <c r="K52" s="81" t="s">
        <v>22</v>
      </c>
      <c r="L52" s="84" t="s">
        <v>22</v>
      </c>
      <c r="M52" s="84" t="s">
        <v>22</v>
      </c>
      <c r="N52" s="171"/>
    </row>
    <row r="53" spans="1:14" s="10" customFormat="1" ht="21.95" customHeight="1">
      <c r="A53" s="17">
        <v>51</v>
      </c>
      <c r="B53" s="171" t="s">
        <v>872</v>
      </c>
      <c r="C53" s="85" t="s">
        <v>2023</v>
      </c>
      <c r="D53" s="85" t="s">
        <v>903</v>
      </c>
      <c r="E53" s="186" t="s">
        <v>17</v>
      </c>
      <c r="F53" s="185" t="s">
        <v>904</v>
      </c>
      <c r="G53" s="185" t="s">
        <v>905</v>
      </c>
      <c r="H53" s="82">
        <v>6.3799999999999996E-2</v>
      </c>
      <c r="I53" s="185" t="s">
        <v>20</v>
      </c>
      <c r="J53" s="185" t="s">
        <v>21</v>
      </c>
      <c r="K53" s="185" t="s">
        <v>22</v>
      </c>
      <c r="L53" s="84" t="s">
        <v>22</v>
      </c>
      <c r="M53" s="84" t="s">
        <v>22</v>
      </c>
      <c r="N53" s="171"/>
    </row>
    <row r="54" spans="1:14" s="10" customFormat="1" ht="21.95" customHeight="1">
      <c r="A54" s="17">
        <v>52</v>
      </c>
      <c r="B54" s="172" t="s">
        <v>872</v>
      </c>
      <c r="C54" s="199" t="s">
        <v>2018</v>
      </c>
      <c r="D54" s="200" t="s">
        <v>906</v>
      </c>
      <c r="E54" s="133" t="s">
        <v>17</v>
      </c>
      <c r="F54" s="132" t="s">
        <v>907</v>
      </c>
      <c r="G54" s="201" t="s">
        <v>908</v>
      </c>
      <c r="H54" s="134">
        <v>6.25E-2</v>
      </c>
      <c r="I54" s="132" t="s">
        <v>20</v>
      </c>
      <c r="J54" s="132" t="s">
        <v>21</v>
      </c>
      <c r="K54" s="132" t="s">
        <v>22</v>
      </c>
      <c r="L54" s="135" t="s">
        <v>22</v>
      </c>
      <c r="M54" s="135" t="s">
        <v>22</v>
      </c>
      <c r="N54" s="171"/>
    </row>
    <row r="55" spans="1:14" s="10" customFormat="1" ht="21.95" customHeight="1">
      <c r="A55" s="17">
        <v>53</v>
      </c>
      <c r="B55" s="172" t="s">
        <v>872</v>
      </c>
      <c r="C55" s="199" t="s">
        <v>2024</v>
      </c>
      <c r="D55" s="173" t="s">
        <v>909</v>
      </c>
      <c r="E55" s="133" t="s">
        <v>17</v>
      </c>
      <c r="F55" s="177" t="s">
        <v>910</v>
      </c>
      <c r="G55" s="201" t="s">
        <v>911</v>
      </c>
      <c r="H55" s="182">
        <v>9.3799999999999994E-2</v>
      </c>
      <c r="I55" s="132" t="s">
        <v>20</v>
      </c>
      <c r="J55" s="132" t="s">
        <v>21</v>
      </c>
      <c r="K55" s="132" t="s">
        <v>22</v>
      </c>
      <c r="L55" s="135" t="s">
        <v>22</v>
      </c>
      <c r="M55" s="135" t="s">
        <v>751</v>
      </c>
      <c r="N55" s="171"/>
    </row>
    <row r="56" spans="1:14" s="10" customFormat="1" ht="21.95" customHeight="1">
      <c r="A56" s="17">
        <v>54</v>
      </c>
      <c r="B56" s="172" t="s">
        <v>872</v>
      </c>
      <c r="C56" s="199" t="s">
        <v>2019</v>
      </c>
      <c r="D56" s="201" t="s">
        <v>912</v>
      </c>
      <c r="E56" s="133" t="s">
        <v>17</v>
      </c>
      <c r="F56" s="177" t="s">
        <v>913</v>
      </c>
      <c r="G56" s="202" t="s">
        <v>914</v>
      </c>
      <c r="H56" s="182">
        <v>6.6699999999999995E-2</v>
      </c>
      <c r="I56" s="132" t="s">
        <v>20</v>
      </c>
      <c r="J56" s="132" t="s">
        <v>21</v>
      </c>
      <c r="K56" s="132" t="s">
        <v>22</v>
      </c>
      <c r="L56" s="135" t="s">
        <v>22</v>
      </c>
      <c r="M56" s="179" t="s">
        <v>22</v>
      </c>
      <c r="N56" s="171"/>
    </row>
    <row r="57" spans="1:14" s="10" customFormat="1" ht="21.95" customHeight="1">
      <c r="A57" s="17">
        <v>55</v>
      </c>
      <c r="B57" s="172" t="s">
        <v>872</v>
      </c>
      <c r="C57" s="199" t="s">
        <v>2025</v>
      </c>
      <c r="D57" s="173" t="s">
        <v>915</v>
      </c>
      <c r="E57" s="133" t="s">
        <v>17</v>
      </c>
      <c r="F57" s="177" t="s">
        <v>916</v>
      </c>
      <c r="G57" s="202" t="s">
        <v>917</v>
      </c>
      <c r="H57" s="203">
        <v>0.1</v>
      </c>
      <c r="I57" s="132" t="s">
        <v>20</v>
      </c>
      <c r="J57" s="132" t="s">
        <v>21</v>
      </c>
      <c r="K57" s="132" t="s">
        <v>22</v>
      </c>
      <c r="L57" s="135" t="s">
        <v>22</v>
      </c>
      <c r="M57" s="179" t="s">
        <v>22</v>
      </c>
      <c r="N57" s="171"/>
    </row>
    <row r="58" spans="1:14" s="10" customFormat="1" ht="21.95" customHeight="1">
      <c r="A58" s="17">
        <v>56</v>
      </c>
      <c r="B58" s="172" t="s">
        <v>872</v>
      </c>
      <c r="C58" s="199" t="s">
        <v>2047</v>
      </c>
      <c r="D58" s="173" t="s">
        <v>918</v>
      </c>
      <c r="E58" s="133" t="s">
        <v>17</v>
      </c>
      <c r="F58" s="177" t="s">
        <v>919</v>
      </c>
      <c r="G58" s="202" t="s">
        <v>699</v>
      </c>
      <c r="H58" s="182">
        <v>6.25E-2</v>
      </c>
      <c r="I58" s="132" t="s">
        <v>20</v>
      </c>
      <c r="J58" s="132" t="s">
        <v>21</v>
      </c>
      <c r="K58" s="132" t="s">
        <v>22</v>
      </c>
      <c r="L58" s="135" t="s">
        <v>22</v>
      </c>
      <c r="M58" s="179" t="s">
        <v>22</v>
      </c>
      <c r="N58" s="171"/>
    </row>
    <row r="59" spans="1:14" s="10" customFormat="1" ht="21.95" customHeight="1">
      <c r="A59" s="17">
        <v>57</v>
      </c>
      <c r="B59" s="172" t="s">
        <v>872</v>
      </c>
      <c r="C59" s="199" t="s">
        <v>2048</v>
      </c>
      <c r="D59" s="201" t="s">
        <v>920</v>
      </c>
      <c r="E59" s="133" t="s">
        <v>17</v>
      </c>
      <c r="F59" s="177" t="s">
        <v>921</v>
      </c>
      <c r="G59" s="202" t="s">
        <v>922</v>
      </c>
      <c r="H59" s="182">
        <v>5.8799999999999998E-2</v>
      </c>
      <c r="I59" s="132" t="s">
        <v>20</v>
      </c>
      <c r="J59" s="132" t="s">
        <v>21</v>
      </c>
      <c r="K59" s="132" t="s">
        <v>22</v>
      </c>
      <c r="L59" s="135" t="s">
        <v>22</v>
      </c>
      <c r="M59" s="135" t="s">
        <v>751</v>
      </c>
      <c r="N59" s="171"/>
    </row>
    <row r="60" spans="1:14" s="10" customFormat="1" ht="21.95" customHeight="1">
      <c r="A60" s="17">
        <v>58</v>
      </c>
      <c r="B60" s="172" t="s">
        <v>872</v>
      </c>
      <c r="C60" s="199" t="s">
        <v>892</v>
      </c>
      <c r="D60" s="173" t="s">
        <v>923</v>
      </c>
      <c r="E60" s="133" t="s">
        <v>17</v>
      </c>
      <c r="F60" s="177" t="s">
        <v>924</v>
      </c>
      <c r="G60" s="202" t="s">
        <v>925</v>
      </c>
      <c r="H60" s="182">
        <v>9.0899999999999995E-2</v>
      </c>
      <c r="I60" s="132" t="s">
        <v>20</v>
      </c>
      <c r="J60" s="132" t="s">
        <v>21</v>
      </c>
      <c r="K60" s="132" t="s">
        <v>22</v>
      </c>
      <c r="L60" s="135" t="s">
        <v>22</v>
      </c>
      <c r="M60" s="179" t="s">
        <v>22</v>
      </c>
      <c r="N60" s="171"/>
    </row>
    <row r="61" spans="1:14" s="10" customFormat="1" ht="21.95" customHeight="1">
      <c r="A61" s="17">
        <v>59</v>
      </c>
      <c r="B61" s="106" t="s">
        <v>741</v>
      </c>
      <c r="C61" s="103" t="s">
        <v>2027</v>
      </c>
      <c r="D61" s="104" t="s">
        <v>1074</v>
      </c>
      <c r="E61" s="104" t="s">
        <v>17</v>
      </c>
      <c r="F61" s="103" t="s">
        <v>1075</v>
      </c>
      <c r="G61" s="103" t="s">
        <v>1076</v>
      </c>
      <c r="H61" s="4" t="s">
        <v>1077</v>
      </c>
      <c r="I61" s="103" t="s">
        <v>20</v>
      </c>
      <c r="J61" s="103" t="s">
        <v>21</v>
      </c>
      <c r="K61" s="103" t="s">
        <v>22</v>
      </c>
      <c r="L61" s="105" t="s">
        <v>22</v>
      </c>
      <c r="M61" s="105" t="s">
        <v>22</v>
      </c>
      <c r="N61" s="3"/>
    </row>
    <row r="62" spans="1:14" s="10" customFormat="1" ht="21.95" customHeight="1">
      <c r="A62" s="17">
        <v>60</v>
      </c>
      <c r="B62" s="3" t="s">
        <v>746</v>
      </c>
      <c r="C62" s="103" t="s">
        <v>2003</v>
      </c>
      <c r="D62" s="107" t="s">
        <v>1078</v>
      </c>
      <c r="E62" s="107" t="s">
        <v>17</v>
      </c>
      <c r="F62" s="5" t="s">
        <v>1079</v>
      </c>
      <c r="G62" s="5" t="s">
        <v>1080</v>
      </c>
      <c r="H62" s="4">
        <v>4.7600000000000003E-2</v>
      </c>
      <c r="I62" s="3" t="s">
        <v>20</v>
      </c>
      <c r="J62" s="3" t="s">
        <v>21</v>
      </c>
      <c r="K62" s="3" t="s">
        <v>22</v>
      </c>
      <c r="L62" s="108" t="s">
        <v>22</v>
      </c>
      <c r="M62" s="108" t="s">
        <v>22</v>
      </c>
      <c r="N62" s="3"/>
    </row>
    <row r="63" spans="1:14" s="10" customFormat="1" ht="21.95" customHeight="1">
      <c r="A63" s="17">
        <v>61</v>
      </c>
      <c r="B63" s="106" t="s">
        <v>746</v>
      </c>
      <c r="C63" s="5" t="s">
        <v>2011</v>
      </c>
      <c r="D63" s="104" t="s">
        <v>1081</v>
      </c>
      <c r="E63" s="1" t="s">
        <v>17</v>
      </c>
      <c r="F63" s="5" t="s">
        <v>1082</v>
      </c>
      <c r="G63" s="5" t="s">
        <v>1083</v>
      </c>
      <c r="H63" s="4">
        <v>8.2199999999999995E-2</v>
      </c>
      <c r="I63" s="5" t="s">
        <v>20</v>
      </c>
      <c r="J63" s="5" t="s">
        <v>21</v>
      </c>
      <c r="K63" s="5" t="s">
        <v>22</v>
      </c>
      <c r="L63" s="105" t="s">
        <v>22</v>
      </c>
      <c r="M63" s="9" t="s">
        <v>22</v>
      </c>
      <c r="N63" s="3"/>
    </row>
    <row r="64" spans="1:14" s="10" customFormat="1" ht="21.95" customHeight="1">
      <c r="A64" s="17">
        <v>62</v>
      </c>
      <c r="B64" s="3" t="s">
        <v>746</v>
      </c>
      <c r="C64" s="5" t="s">
        <v>2011</v>
      </c>
      <c r="D64" s="1" t="s">
        <v>1085</v>
      </c>
      <c r="E64" s="1" t="s">
        <v>17</v>
      </c>
      <c r="F64" s="5" t="s">
        <v>1086</v>
      </c>
      <c r="G64" s="5" t="s">
        <v>1087</v>
      </c>
      <c r="H64" s="4">
        <v>6.8500000000000005E-2</v>
      </c>
      <c r="I64" s="5" t="s">
        <v>20</v>
      </c>
      <c r="J64" s="5" t="s">
        <v>21</v>
      </c>
      <c r="K64" s="5" t="s">
        <v>22</v>
      </c>
      <c r="L64" s="9" t="s">
        <v>22</v>
      </c>
      <c r="M64" s="9" t="s">
        <v>22</v>
      </c>
      <c r="N64" s="3"/>
    </row>
    <row r="65" spans="1:14" s="10" customFormat="1" ht="21.95" customHeight="1">
      <c r="A65" s="17">
        <v>63</v>
      </c>
      <c r="B65" s="106" t="s">
        <v>746</v>
      </c>
      <c r="C65" s="106" t="s">
        <v>2049</v>
      </c>
      <c r="D65" s="111" t="s">
        <v>1088</v>
      </c>
      <c r="E65" s="111" t="s">
        <v>17</v>
      </c>
      <c r="F65" s="103" t="s">
        <v>1089</v>
      </c>
      <c r="G65" s="103" t="s">
        <v>1090</v>
      </c>
      <c r="H65" s="4">
        <v>5.4800000000000001E-2</v>
      </c>
      <c r="I65" s="3" t="s">
        <v>20</v>
      </c>
      <c r="J65" s="106" t="s">
        <v>21</v>
      </c>
      <c r="K65" s="106" t="s">
        <v>22</v>
      </c>
      <c r="L65" s="113" t="s">
        <v>22</v>
      </c>
      <c r="M65" s="113" t="s">
        <v>20</v>
      </c>
      <c r="N65" s="3"/>
    </row>
    <row r="66" spans="1:14" s="10" customFormat="1" ht="21.95" customHeight="1">
      <c r="A66" s="17">
        <v>64</v>
      </c>
      <c r="B66" s="3" t="s">
        <v>746</v>
      </c>
      <c r="C66" s="5" t="s">
        <v>2028</v>
      </c>
      <c r="D66" s="104" t="s">
        <v>1091</v>
      </c>
      <c r="E66" s="1" t="s">
        <v>17</v>
      </c>
      <c r="F66" s="5" t="s">
        <v>1092</v>
      </c>
      <c r="G66" s="5" t="s">
        <v>558</v>
      </c>
      <c r="H66" s="4">
        <v>5.2600000000000001E-2</v>
      </c>
      <c r="I66" s="7" t="s">
        <v>1093</v>
      </c>
      <c r="J66" s="5" t="s">
        <v>21</v>
      </c>
      <c r="K66" s="5" t="s">
        <v>22</v>
      </c>
      <c r="L66" s="9" t="s">
        <v>22</v>
      </c>
      <c r="M66" s="9" t="s">
        <v>22</v>
      </c>
      <c r="N66" s="3"/>
    </row>
    <row r="67" spans="1:14" s="10" customFormat="1" ht="21.95" customHeight="1">
      <c r="A67" s="17">
        <v>65</v>
      </c>
      <c r="B67" s="3" t="s">
        <v>746</v>
      </c>
      <c r="C67" s="106" t="s">
        <v>2050</v>
      </c>
      <c r="D67" s="111" t="s">
        <v>1094</v>
      </c>
      <c r="E67" s="111" t="s">
        <v>17</v>
      </c>
      <c r="F67" s="110" t="s">
        <v>1095</v>
      </c>
      <c r="G67" s="5" t="s">
        <v>1096</v>
      </c>
      <c r="H67" s="4">
        <v>5.8799999999999998E-2</v>
      </c>
      <c r="I67" s="3" t="s">
        <v>20</v>
      </c>
      <c r="J67" s="106" t="s">
        <v>21</v>
      </c>
      <c r="K67" s="106" t="s">
        <v>22</v>
      </c>
      <c r="L67" s="113" t="s">
        <v>22</v>
      </c>
      <c r="M67" s="113" t="s">
        <v>22</v>
      </c>
      <c r="N67" s="3"/>
    </row>
    <row r="68" spans="1:14" s="10" customFormat="1" ht="21.95" customHeight="1">
      <c r="A68" s="17">
        <v>66</v>
      </c>
      <c r="B68" s="172" t="s">
        <v>1192</v>
      </c>
      <c r="C68" s="172" t="s">
        <v>2012</v>
      </c>
      <c r="D68" s="172" t="s">
        <v>1230</v>
      </c>
      <c r="E68" s="172" t="s">
        <v>17</v>
      </c>
      <c r="F68" s="172" t="s">
        <v>1231</v>
      </c>
      <c r="G68" s="172" t="s">
        <v>511</v>
      </c>
      <c r="H68" s="182">
        <v>9.4299999999999995E-2</v>
      </c>
      <c r="I68" s="172" t="s">
        <v>20</v>
      </c>
      <c r="J68" s="172" t="s">
        <v>21</v>
      </c>
      <c r="K68" s="172" t="s">
        <v>22</v>
      </c>
      <c r="L68" s="172" t="s">
        <v>22</v>
      </c>
      <c r="M68" s="172" t="s">
        <v>22</v>
      </c>
      <c r="N68" s="180"/>
    </row>
    <row r="69" spans="1:14" s="10" customFormat="1" ht="21.95" customHeight="1">
      <c r="A69" s="17">
        <v>67</v>
      </c>
      <c r="B69" s="172" t="s">
        <v>1192</v>
      </c>
      <c r="C69" s="172" t="s">
        <v>2013</v>
      </c>
      <c r="D69" s="181" t="s">
        <v>1232</v>
      </c>
      <c r="E69" s="172" t="s">
        <v>17</v>
      </c>
      <c r="F69" s="181" t="s">
        <v>1233</v>
      </c>
      <c r="G69" s="172" t="s">
        <v>1234</v>
      </c>
      <c r="H69" s="182">
        <v>5.0599999999999999E-2</v>
      </c>
      <c r="I69" s="172" t="s">
        <v>20</v>
      </c>
      <c r="J69" s="172" t="s">
        <v>21</v>
      </c>
      <c r="K69" s="172" t="s">
        <v>22</v>
      </c>
      <c r="L69" s="172" t="s">
        <v>22</v>
      </c>
      <c r="M69" s="172" t="s">
        <v>22</v>
      </c>
      <c r="N69" s="180"/>
    </row>
    <row r="70" spans="1:14" s="10" customFormat="1" ht="21.95" customHeight="1">
      <c r="A70" s="17">
        <v>68</v>
      </c>
      <c r="B70" s="172" t="s">
        <v>1192</v>
      </c>
      <c r="C70" s="172" t="s">
        <v>2013</v>
      </c>
      <c r="D70" s="181" t="s">
        <v>1235</v>
      </c>
      <c r="E70" s="172" t="s">
        <v>17</v>
      </c>
      <c r="F70" s="181" t="s">
        <v>1236</v>
      </c>
      <c r="G70" s="172" t="s">
        <v>1237</v>
      </c>
      <c r="H70" s="183">
        <v>7.5899999999999995E-2</v>
      </c>
      <c r="I70" s="172" t="s">
        <v>20</v>
      </c>
      <c r="J70" s="172" t="s">
        <v>21</v>
      </c>
      <c r="K70" s="172" t="s">
        <v>22</v>
      </c>
      <c r="L70" s="172" t="s">
        <v>22</v>
      </c>
      <c r="M70" s="172" t="s">
        <v>22</v>
      </c>
      <c r="N70" s="180"/>
    </row>
    <row r="71" spans="1:14" s="10" customFormat="1" ht="21.95" customHeight="1">
      <c r="A71" s="17">
        <v>69</v>
      </c>
      <c r="B71" s="172" t="s">
        <v>1192</v>
      </c>
      <c r="C71" s="172" t="s">
        <v>2030</v>
      </c>
      <c r="D71" s="181" t="s">
        <v>1238</v>
      </c>
      <c r="E71" s="172" t="s">
        <v>39</v>
      </c>
      <c r="F71" s="181" t="s">
        <v>1239</v>
      </c>
      <c r="G71" s="172" t="s">
        <v>699</v>
      </c>
      <c r="H71" s="182">
        <v>6.25E-2</v>
      </c>
      <c r="I71" s="172" t="s">
        <v>20</v>
      </c>
      <c r="J71" s="172" t="s">
        <v>21</v>
      </c>
      <c r="K71" s="172" t="s">
        <v>22</v>
      </c>
      <c r="L71" s="172" t="s">
        <v>22</v>
      </c>
      <c r="M71" s="172" t="s">
        <v>22</v>
      </c>
      <c r="N71" s="180"/>
    </row>
    <row r="72" spans="1:14" s="10" customFormat="1" ht="21.95" customHeight="1">
      <c r="A72" s="17">
        <v>70</v>
      </c>
      <c r="B72" s="172" t="s">
        <v>1192</v>
      </c>
      <c r="C72" s="172" t="s">
        <v>2031</v>
      </c>
      <c r="D72" s="181" t="s">
        <v>1240</v>
      </c>
      <c r="E72" s="172" t="s">
        <v>17</v>
      </c>
      <c r="F72" s="181" t="s">
        <v>1241</v>
      </c>
      <c r="G72" s="172" t="s">
        <v>316</v>
      </c>
      <c r="H72" s="182">
        <v>7.1400000000000005E-2</v>
      </c>
      <c r="I72" s="172" t="s">
        <v>20</v>
      </c>
      <c r="J72" s="172" t="s">
        <v>21</v>
      </c>
      <c r="K72" s="172" t="s">
        <v>22</v>
      </c>
      <c r="L72" s="172" t="s">
        <v>22</v>
      </c>
      <c r="M72" s="172" t="s">
        <v>22</v>
      </c>
      <c r="N72" s="180"/>
    </row>
    <row r="73" spans="1:14" s="10" customFormat="1" ht="21.95" customHeight="1">
      <c r="A73" s="17">
        <v>71</v>
      </c>
      <c r="B73" s="172" t="s">
        <v>1192</v>
      </c>
      <c r="C73" s="172" t="s">
        <v>2012</v>
      </c>
      <c r="D73" s="172" t="s">
        <v>1242</v>
      </c>
      <c r="E73" s="172" t="s">
        <v>17</v>
      </c>
      <c r="F73" s="172" t="s">
        <v>1243</v>
      </c>
      <c r="G73" s="172" t="s">
        <v>506</v>
      </c>
      <c r="H73" s="183">
        <v>5.6599999999999998E-2</v>
      </c>
      <c r="I73" s="172" t="s">
        <v>20</v>
      </c>
      <c r="J73" s="172" t="s">
        <v>21</v>
      </c>
      <c r="K73" s="172" t="s">
        <v>22</v>
      </c>
      <c r="L73" s="172" t="s">
        <v>22</v>
      </c>
      <c r="M73" s="172" t="s">
        <v>22</v>
      </c>
      <c r="N73" s="180"/>
    </row>
    <row r="74" spans="1:14" s="10" customFormat="1" ht="21.95" customHeight="1">
      <c r="A74" s="17">
        <v>72</v>
      </c>
      <c r="B74" s="172" t="s">
        <v>1192</v>
      </c>
      <c r="C74" s="172" t="s">
        <v>2030</v>
      </c>
      <c r="D74" s="181" t="s">
        <v>1244</v>
      </c>
      <c r="E74" s="172" t="s">
        <v>39</v>
      </c>
      <c r="F74" s="181" t="s">
        <v>1245</v>
      </c>
      <c r="G74" s="172" t="s">
        <v>685</v>
      </c>
      <c r="H74" s="182">
        <v>2.0799999999999999E-2</v>
      </c>
      <c r="I74" s="172" t="s">
        <v>20</v>
      </c>
      <c r="J74" s="172" t="s">
        <v>21</v>
      </c>
      <c r="K74" s="172" t="s">
        <v>22</v>
      </c>
      <c r="L74" s="172" t="s">
        <v>22</v>
      </c>
      <c r="M74" s="172" t="s">
        <v>22</v>
      </c>
      <c r="N74" s="204"/>
    </row>
    <row r="75" spans="1:14" s="10" customFormat="1" ht="21.95" customHeight="1">
      <c r="A75" s="17">
        <v>73</v>
      </c>
      <c r="B75" s="80" t="s">
        <v>1192</v>
      </c>
      <c r="C75" s="136" t="s">
        <v>1198</v>
      </c>
      <c r="D75" s="136" t="s">
        <v>1246</v>
      </c>
      <c r="E75" s="136" t="s">
        <v>39</v>
      </c>
      <c r="F75" s="172" t="s">
        <v>1247</v>
      </c>
      <c r="G75" s="136" t="s">
        <v>1248</v>
      </c>
      <c r="H75" s="137">
        <v>3.09E-2</v>
      </c>
      <c r="I75" s="136" t="s">
        <v>20</v>
      </c>
      <c r="J75" s="136" t="s">
        <v>21</v>
      </c>
      <c r="K75" s="136" t="s">
        <v>22</v>
      </c>
      <c r="L75" s="136" t="s">
        <v>22</v>
      </c>
      <c r="M75" s="136" t="s">
        <v>22</v>
      </c>
      <c r="N75" s="80"/>
    </row>
    <row r="76" spans="1:14" s="10" customFormat="1" ht="21.95" customHeight="1">
      <c r="A76" s="17">
        <v>74</v>
      </c>
      <c r="B76" s="80" t="s">
        <v>1192</v>
      </c>
      <c r="C76" s="136" t="s">
        <v>1198</v>
      </c>
      <c r="D76" s="136" t="s">
        <v>1249</v>
      </c>
      <c r="E76" s="136" t="s">
        <v>39</v>
      </c>
      <c r="F76" s="172" t="s">
        <v>1250</v>
      </c>
      <c r="G76" s="136" t="s">
        <v>1251</v>
      </c>
      <c r="H76" s="137">
        <v>4.1200000000000001E-2</v>
      </c>
      <c r="I76" s="136" t="s">
        <v>20</v>
      </c>
      <c r="J76" s="136" t="s">
        <v>1252</v>
      </c>
      <c r="K76" s="136" t="s">
        <v>22</v>
      </c>
      <c r="L76" s="136" t="s">
        <v>22</v>
      </c>
      <c r="M76" s="136" t="s">
        <v>22</v>
      </c>
      <c r="N76" s="80"/>
    </row>
    <row r="77" spans="1:14" s="10" customFormat="1" ht="21.95" customHeight="1">
      <c r="A77" s="17">
        <v>75</v>
      </c>
      <c r="B77" s="80" t="s">
        <v>1192</v>
      </c>
      <c r="C77" s="136" t="s">
        <v>1223</v>
      </c>
      <c r="D77" s="136" t="s">
        <v>1253</v>
      </c>
      <c r="E77" s="136" t="s">
        <v>17</v>
      </c>
      <c r="F77" s="172" t="s">
        <v>1254</v>
      </c>
      <c r="G77" s="136" t="s">
        <v>78</v>
      </c>
      <c r="H77" s="137">
        <v>4.48E-2</v>
      </c>
      <c r="I77" s="136" t="s">
        <v>20</v>
      </c>
      <c r="J77" s="136" t="s">
        <v>21</v>
      </c>
      <c r="K77" s="136" t="s">
        <v>22</v>
      </c>
      <c r="L77" s="136" t="s">
        <v>22</v>
      </c>
      <c r="M77" s="136" t="s">
        <v>22</v>
      </c>
      <c r="N77" s="80"/>
    </row>
    <row r="78" spans="1:14" s="10" customFormat="1" ht="21.95" customHeight="1">
      <c r="A78" s="17">
        <v>76</v>
      </c>
      <c r="B78" s="80" t="s">
        <v>1192</v>
      </c>
      <c r="C78" s="136" t="s">
        <v>1198</v>
      </c>
      <c r="D78" s="136" t="s">
        <v>1255</v>
      </c>
      <c r="E78" s="80" t="s">
        <v>17</v>
      </c>
      <c r="F78" s="181" t="s">
        <v>1256</v>
      </c>
      <c r="G78" s="136" t="s">
        <v>1257</v>
      </c>
      <c r="H78" s="137">
        <v>5.1499999999999997E-2</v>
      </c>
      <c r="I78" s="136" t="s">
        <v>20</v>
      </c>
      <c r="J78" s="136" t="s">
        <v>21</v>
      </c>
      <c r="K78" s="136" t="s">
        <v>22</v>
      </c>
      <c r="L78" s="136" t="s">
        <v>22</v>
      </c>
      <c r="M78" s="136" t="s">
        <v>22</v>
      </c>
      <c r="N78" s="80"/>
    </row>
    <row r="79" spans="1:14" s="10" customFormat="1" ht="21.95" customHeight="1">
      <c r="A79" s="17">
        <v>77</v>
      </c>
      <c r="B79" s="80" t="s">
        <v>1192</v>
      </c>
      <c r="C79" s="136" t="s">
        <v>2032</v>
      </c>
      <c r="D79" s="136" t="s">
        <v>1258</v>
      </c>
      <c r="E79" s="139" t="s">
        <v>17</v>
      </c>
      <c r="F79" s="172" t="s">
        <v>1259</v>
      </c>
      <c r="G79" s="136" t="s">
        <v>638</v>
      </c>
      <c r="H79" s="138">
        <v>5.4100000000000002E-2</v>
      </c>
      <c r="I79" s="136" t="s">
        <v>20</v>
      </c>
      <c r="J79" s="136" t="s">
        <v>21</v>
      </c>
      <c r="K79" s="136" t="s">
        <v>22</v>
      </c>
      <c r="L79" s="136" t="s">
        <v>22</v>
      </c>
      <c r="M79" s="136" t="s">
        <v>22</v>
      </c>
      <c r="N79" s="80"/>
    </row>
    <row r="80" spans="1:14" s="10" customFormat="1" ht="21.95" customHeight="1">
      <c r="A80" s="17">
        <v>78</v>
      </c>
      <c r="B80" s="80" t="s">
        <v>1192</v>
      </c>
      <c r="C80" s="136" t="s">
        <v>2053</v>
      </c>
      <c r="D80" s="136" t="s">
        <v>1260</v>
      </c>
      <c r="E80" s="136" t="s">
        <v>17</v>
      </c>
      <c r="F80" s="181" t="s">
        <v>1261</v>
      </c>
      <c r="G80" s="136" t="s">
        <v>1262</v>
      </c>
      <c r="H80" s="279">
        <v>5.8799999999999998E-2</v>
      </c>
      <c r="I80" s="136" t="s">
        <v>20</v>
      </c>
      <c r="J80" s="136" t="s">
        <v>21</v>
      </c>
      <c r="K80" s="136" t="s">
        <v>22</v>
      </c>
      <c r="L80" s="136" t="s">
        <v>22</v>
      </c>
      <c r="M80" s="136" t="s">
        <v>22</v>
      </c>
      <c r="N80" s="80"/>
    </row>
    <row r="81" spans="1:14" s="10" customFormat="1" ht="21.95" customHeight="1">
      <c r="A81" s="17">
        <v>79</v>
      </c>
      <c r="B81" s="80" t="s">
        <v>1192</v>
      </c>
      <c r="C81" s="136" t="s">
        <v>1223</v>
      </c>
      <c r="D81" s="136" t="s">
        <v>1263</v>
      </c>
      <c r="E81" s="136" t="s">
        <v>17</v>
      </c>
      <c r="F81" s="172" t="s">
        <v>1264</v>
      </c>
      <c r="G81" s="136" t="s">
        <v>198</v>
      </c>
      <c r="H81" s="137">
        <v>5.9700000000000003E-2</v>
      </c>
      <c r="I81" s="136" t="s">
        <v>20</v>
      </c>
      <c r="J81" s="136" t="s">
        <v>21</v>
      </c>
      <c r="K81" s="136" t="s">
        <v>22</v>
      </c>
      <c r="L81" s="136" t="s">
        <v>22</v>
      </c>
      <c r="M81" s="136" t="s">
        <v>22</v>
      </c>
      <c r="N81" s="80"/>
    </row>
    <row r="82" spans="1:14" s="10" customFormat="1" ht="21.95" customHeight="1">
      <c r="A82" s="17">
        <v>80</v>
      </c>
      <c r="B82" s="80" t="s">
        <v>1192</v>
      </c>
      <c r="C82" s="136" t="s">
        <v>1202</v>
      </c>
      <c r="D82" s="136" t="s">
        <v>1265</v>
      </c>
      <c r="E82" s="136" t="s">
        <v>39</v>
      </c>
      <c r="F82" s="172" t="s">
        <v>1266</v>
      </c>
      <c r="G82" s="136" t="s">
        <v>1267</v>
      </c>
      <c r="H82" s="137">
        <v>7.46E-2</v>
      </c>
      <c r="I82" s="136" t="s">
        <v>20</v>
      </c>
      <c r="J82" s="136" t="s">
        <v>21</v>
      </c>
      <c r="K82" s="136" t="s">
        <v>22</v>
      </c>
      <c r="L82" s="136" t="s">
        <v>22</v>
      </c>
      <c r="M82" s="136" t="s">
        <v>22</v>
      </c>
      <c r="N82" s="80"/>
    </row>
    <row r="83" spans="1:14" s="10" customFormat="1" ht="21.95" customHeight="1">
      <c r="A83" s="17">
        <v>81</v>
      </c>
      <c r="B83" s="171" t="s">
        <v>1427</v>
      </c>
      <c r="C83" s="185" t="s">
        <v>2009</v>
      </c>
      <c r="D83" s="186" t="s">
        <v>1524</v>
      </c>
      <c r="E83" s="83" t="s">
        <v>17</v>
      </c>
      <c r="F83" s="185" t="s">
        <v>1525</v>
      </c>
      <c r="G83" s="185" t="s">
        <v>1526</v>
      </c>
      <c r="H83" s="187">
        <v>5.2200000000000003E-2</v>
      </c>
      <c r="I83" s="81" t="s">
        <v>20</v>
      </c>
      <c r="J83" s="81" t="s">
        <v>21</v>
      </c>
      <c r="K83" s="81" t="s">
        <v>22</v>
      </c>
      <c r="L83" s="84" t="s">
        <v>22</v>
      </c>
      <c r="M83" s="84" t="s">
        <v>22</v>
      </c>
      <c r="N83" s="171"/>
    </row>
    <row r="84" spans="1:14" s="10" customFormat="1" ht="21.95" customHeight="1">
      <c r="A84" s="17">
        <v>82</v>
      </c>
      <c r="B84" s="171" t="s">
        <v>1427</v>
      </c>
      <c r="C84" s="185" t="s">
        <v>2009</v>
      </c>
      <c r="D84" s="83" t="s">
        <v>1527</v>
      </c>
      <c r="E84" s="83" t="s">
        <v>17</v>
      </c>
      <c r="F84" s="185" t="s">
        <v>1528</v>
      </c>
      <c r="G84" s="185" t="s">
        <v>1529</v>
      </c>
      <c r="H84" s="82">
        <v>5.9700000000000003E-2</v>
      </c>
      <c r="I84" s="81" t="s">
        <v>20</v>
      </c>
      <c r="J84" s="81" t="s">
        <v>21</v>
      </c>
      <c r="K84" s="81" t="s">
        <v>22</v>
      </c>
      <c r="L84" s="84" t="s">
        <v>22</v>
      </c>
      <c r="M84" s="84" t="s">
        <v>22</v>
      </c>
      <c r="N84" s="171"/>
    </row>
    <row r="85" spans="1:14" s="10" customFormat="1" ht="21.95" customHeight="1">
      <c r="A85" s="17">
        <v>83</v>
      </c>
      <c r="B85" s="171" t="s">
        <v>1427</v>
      </c>
      <c r="C85" s="185" t="s">
        <v>2010</v>
      </c>
      <c r="D85" s="83" t="s">
        <v>1530</v>
      </c>
      <c r="E85" s="83" t="s">
        <v>17</v>
      </c>
      <c r="F85" s="185" t="s">
        <v>1531</v>
      </c>
      <c r="G85" s="185" t="s">
        <v>1532</v>
      </c>
      <c r="H85" s="82">
        <v>6.7100000000000007E-2</v>
      </c>
      <c r="I85" s="81" t="s">
        <v>20</v>
      </c>
      <c r="J85" s="81" t="s">
        <v>21</v>
      </c>
      <c r="K85" s="81" t="s">
        <v>22</v>
      </c>
      <c r="L85" s="84" t="s">
        <v>22</v>
      </c>
      <c r="M85" s="84" t="s">
        <v>22</v>
      </c>
      <c r="N85" s="171"/>
    </row>
    <row r="86" spans="1:14" s="10" customFormat="1" ht="21.95" customHeight="1">
      <c r="A86" s="17">
        <v>84</v>
      </c>
      <c r="B86" s="171" t="s">
        <v>1427</v>
      </c>
      <c r="C86" s="188" t="s">
        <v>2005</v>
      </c>
      <c r="D86" s="188" t="s">
        <v>1533</v>
      </c>
      <c r="E86" s="83" t="s">
        <v>17</v>
      </c>
      <c r="F86" s="188" t="s">
        <v>1534</v>
      </c>
      <c r="G86" s="142" t="s">
        <v>1535</v>
      </c>
      <c r="H86" s="189">
        <v>4.7199999999999999E-2</v>
      </c>
      <c r="I86" s="81" t="s">
        <v>20</v>
      </c>
      <c r="J86" s="81" t="s">
        <v>21</v>
      </c>
      <c r="K86" s="81" t="s">
        <v>22</v>
      </c>
      <c r="L86" s="84" t="s">
        <v>22</v>
      </c>
      <c r="M86" s="84" t="s">
        <v>22</v>
      </c>
      <c r="N86" s="171"/>
    </row>
    <row r="87" spans="1:14" s="10" customFormat="1" ht="21.95" customHeight="1">
      <c r="A87" s="17">
        <v>85</v>
      </c>
      <c r="B87" s="171" t="s">
        <v>1427</v>
      </c>
      <c r="C87" s="188" t="s">
        <v>2005</v>
      </c>
      <c r="D87" s="205" t="s">
        <v>1536</v>
      </c>
      <c r="E87" s="83" t="s">
        <v>1537</v>
      </c>
      <c r="F87" s="205" t="s">
        <v>1538</v>
      </c>
      <c r="G87" s="278" t="s">
        <v>1985</v>
      </c>
      <c r="H87" s="279" t="s">
        <v>1987</v>
      </c>
      <c r="I87" s="81" t="s">
        <v>20</v>
      </c>
      <c r="J87" s="81" t="s">
        <v>21</v>
      </c>
      <c r="K87" s="81" t="s">
        <v>22</v>
      </c>
      <c r="L87" s="84" t="s">
        <v>22</v>
      </c>
      <c r="M87" s="84" t="s">
        <v>22</v>
      </c>
      <c r="N87" s="171"/>
    </row>
    <row r="88" spans="1:14" s="10" customFormat="1" ht="21.95" customHeight="1">
      <c r="A88" s="17">
        <v>86</v>
      </c>
      <c r="B88" s="171" t="s">
        <v>1427</v>
      </c>
      <c r="C88" s="188" t="s">
        <v>2006</v>
      </c>
      <c r="D88" s="188" t="s">
        <v>1539</v>
      </c>
      <c r="E88" s="83" t="s">
        <v>17</v>
      </c>
      <c r="F88" s="188" t="s">
        <v>1540</v>
      </c>
      <c r="G88" s="185" t="s">
        <v>1541</v>
      </c>
      <c r="H88" s="187">
        <v>3.7699999999999997E-2</v>
      </c>
      <c r="I88" s="81" t="s">
        <v>20</v>
      </c>
      <c r="J88" s="81" t="s">
        <v>21</v>
      </c>
      <c r="K88" s="81" t="s">
        <v>22</v>
      </c>
      <c r="L88" s="84" t="s">
        <v>22</v>
      </c>
      <c r="M88" s="84" t="s">
        <v>22</v>
      </c>
      <c r="N88" s="171"/>
    </row>
    <row r="89" spans="1:14" s="10" customFormat="1" ht="21.95" customHeight="1">
      <c r="A89" s="17">
        <v>87</v>
      </c>
      <c r="B89" s="171" t="s">
        <v>1427</v>
      </c>
      <c r="C89" s="188" t="s">
        <v>2006</v>
      </c>
      <c r="D89" s="188" t="s">
        <v>1542</v>
      </c>
      <c r="E89" s="83" t="s">
        <v>17</v>
      </c>
      <c r="F89" s="188" t="s">
        <v>1543</v>
      </c>
      <c r="G89" s="142" t="s">
        <v>1544</v>
      </c>
      <c r="H89" s="189">
        <v>5.6599999999999998E-2</v>
      </c>
      <c r="I89" s="81" t="s">
        <v>20</v>
      </c>
      <c r="J89" s="81" t="s">
        <v>21</v>
      </c>
      <c r="K89" s="81" t="s">
        <v>22</v>
      </c>
      <c r="L89" s="84" t="s">
        <v>22</v>
      </c>
      <c r="M89" s="84" t="s">
        <v>22</v>
      </c>
      <c r="N89" s="171"/>
    </row>
    <row r="90" spans="1:14" s="10" customFormat="1" ht="21.95" customHeight="1">
      <c r="A90" s="17">
        <v>88</v>
      </c>
      <c r="B90" s="171" t="s">
        <v>1427</v>
      </c>
      <c r="C90" s="188" t="s">
        <v>2014</v>
      </c>
      <c r="D90" s="188" t="s">
        <v>1545</v>
      </c>
      <c r="E90" s="83" t="s">
        <v>17</v>
      </c>
      <c r="F90" s="188" t="s">
        <v>1546</v>
      </c>
      <c r="G90" s="142" t="s">
        <v>1547</v>
      </c>
      <c r="H90" s="189">
        <v>5.2600000000000001E-2</v>
      </c>
      <c r="I90" s="81" t="s">
        <v>20</v>
      </c>
      <c r="J90" s="81" t="s">
        <v>21</v>
      </c>
      <c r="K90" s="81" t="s">
        <v>22</v>
      </c>
      <c r="L90" s="84" t="s">
        <v>22</v>
      </c>
      <c r="M90" s="84" t="s">
        <v>22</v>
      </c>
      <c r="N90" s="171"/>
    </row>
    <row r="91" spans="1:14" s="10" customFormat="1" ht="21.95" customHeight="1">
      <c r="A91" s="17">
        <v>89</v>
      </c>
      <c r="B91" s="171" t="s">
        <v>1427</v>
      </c>
      <c r="C91" s="188" t="s">
        <v>2051</v>
      </c>
      <c r="D91" s="188" t="s">
        <v>1548</v>
      </c>
      <c r="E91" s="83" t="s">
        <v>17</v>
      </c>
      <c r="F91" s="188" t="s">
        <v>1549</v>
      </c>
      <c r="G91" s="142" t="s">
        <v>1550</v>
      </c>
      <c r="H91" s="189">
        <v>3.9399999999999998E-2</v>
      </c>
      <c r="I91" s="81" t="s">
        <v>20</v>
      </c>
      <c r="J91" s="81" t="s">
        <v>21</v>
      </c>
      <c r="K91" s="81" t="s">
        <v>22</v>
      </c>
      <c r="L91" s="84" t="s">
        <v>22</v>
      </c>
      <c r="M91" s="84" t="s">
        <v>22</v>
      </c>
      <c r="N91" s="171"/>
    </row>
    <row r="92" spans="1:14" s="10" customFormat="1" ht="21.95" customHeight="1">
      <c r="A92" s="17">
        <v>90</v>
      </c>
      <c r="B92" s="171" t="s">
        <v>1427</v>
      </c>
      <c r="C92" s="185" t="s">
        <v>2034</v>
      </c>
      <c r="D92" s="188" t="s">
        <v>1551</v>
      </c>
      <c r="E92" s="83" t="s">
        <v>17</v>
      </c>
      <c r="F92" s="188" t="s">
        <v>1552</v>
      </c>
      <c r="G92" s="142" t="s">
        <v>581</v>
      </c>
      <c r="H92" s="189">
        <v>7.3200000000000001E-2</v>
      </c>
      <c r="I92" s="81" t="s">
        <v>20</v>
      </c>
      <c r="J92" s="81" t="s">
        <v>21</v>
      </c>
      <c r="K92" s="81" t="s">
        <v>22</v>
      </c>
      <c r="L92" s="84" t="s">
        <v>22</v>
      </c>
      <c r="M92" s="84" t="s">
        <v>22</v>
      </c>
      <c r="N92" s="171"/>
    </row>
    <row r="93" spans="1:14" s="10" customFormat="1" ht="21.95" customHeight="1">
      <c r="A93" s="17">
        <v>91</v>
      </c>
      <c r="B93" s="171" t="s">
        <v>1427</v>
      </c>
      <c r="C93" s="185" t="s">
        <v>2052</v>
      </c>
      <c r="D93" s="188" t="s">
        <v>1553</v>
      </c>
      <c r="E93" s="83" t="s">
        <v>39</v>
      </c>
      <c r="F93" s="188" t="s">
        <v>1554</v>
      </c>
      <c r="G93" s="142" t="s">
        <v>116</v>
      </c>
      <c r="H93" s="189">
        <v>2.7699999999999999E-2</v>
      </c>
      <c r="I93" s="81" t="s">
        <v>20</v>
      </c>
      <c r="J93" s="81" t="s">
        <v>21</v>
      </c>
      <c r="K93" s="81" t="s">
        <v>22</v>
      </c>
      <c r="L93" s="84" t="s">
        <v>22</v>
      </c>
      <c r="M93" s="84" t="s">
        <v>22</v>
      </c>
      <c r="N93" s="171"/>
    </row>
    <row r="94" spans="1:14" s="10" customFormat="1" ht="21.95" customHeight="1">
      <c r="A94" s="17">
        <v>92</v>
      </c>
      <c r="B94" s="171" t="s">
        <v>1427</v>
      </c>
      <c r="C94" s="185" t="s">
        <v>2052</v>
      </c>
      <c r="D94" s="188" t="s">
        <v>1555</v>
      </c>
      <c r="E94" s="83" t="s">
        <v>39</v>
      </c>
      <c r="F94" s="188" t="s">
        <v>1556</v>
      </c>
      <c r="G94" s="142" t="s">
        <v>226</v>
      </c>
      <c r="H94" s="189">
        <v>5.5500000000000001E-2</v>
      </c>
      <c r="I94" s="81" t="s">
        <v>20</v>
      </c>
      <c r="J94" s="81" t="s">
        <v>21</v>
      </c>
      <c r="K94" s="81" t="s">
        <v>22</v>
      </c>
      <c r="L94" s="84" t="s">
        <v>22</v>
      </c>
      <c r="M94" s="84" t="s">
        <v>22</v>
      </c>
      <c r="N94" s="171"/>
    </row>
    <row r="95" spans="1:14" s="10" customFormat="1" ht="21.95" customHeight="1">
      <c r="A95" s="17">
        <v>93</v>
      </c>
      <c r="B95" s="171" t="s">
        <v>1427</v>
      </c>
      <c r="C95" s="142" t="s">
        <v>2035</v>
      </c>
      <c r="D95" s="190" t="s">
        <v>1557</v>
      </c>
      <c r="E95" s="190" t="s">
        <v>39</v>
      </c>
      <c r="F95" s="140" t="s">
        <v>1558</v>
      </c>
      <c r="G95" s="282" t="s">
        <v>313</v>
      </c>
      <c r="H95" s="189" t="s">
        <v>1988</v>
      </c>
      <c r="I95" s="142" t="s">
        <v>20</v>
      </c>
      <c r="J95" s="142" t="s">
        <v>21</v>
      </c>
      <c r="K95" s="142" t="s">
        <v>22</v>
      </c>
      <c r="L95" s="191" t="s">
        <v>22</v>
      </c>
      <c r="M95" s="191" t="s">
        <v>22</v>
      </c>
      <c r="N95" s="171"/>
    </row>
    <row r="96" spans="1:14" s="10" customFormat="1" ht="21.95" customHeight="1">
      <c r="A96" s="17">
        <v>94</v>
      </c>
      <c r="B96" s="171" t="s">
        <v>1427</v>
      </c>
      <c r="C96" s="142" t="s">
        <v>2054</v>
      </c>
      <c r="D96" s="190" t="s">
        <v>1559</v>
      </c>
      <c r="E96" s="190" t="s">
        <v>39</v>
      </c>
      <c r="F96" s="142" t="s">
        <v>1560</v>
      </c>
      <c r="G96" s="282" t="s">
        <v>316</v>
      </c>
      <c r="H96" s="189" t="s">
        <v>1989</v>
      </c>
      <c r="I96" s="142" t="s">
        <v>20</v>
      </c>
      <c r="J96" s="142" t="s">
        <v>21</v>
      </c>
      <c r="K96" s="142" t="s">
        <v>22</v>
      </c>
      <c r="L96" s="191" t="s">
        <v>22</v>
      </c>
      <c r="M96" s="191" t="s">
        <v>22</v>
      </c>
      <c r="N96" s="171"/>
    </row>
    <row r="97" spans="1:14" s="10" customFormat="1" ht="21.95" customHeight="1">
      <c r="A97" s="17">
        <v>95</v>
      </c>
      <c r="B97" s="171" t="s">
        <v>1427</v>
      </c>
      <c r="C97" s="142" t="s">
        <v>2015</v>
      </c>
      <c r="D97" s="190" t="s">
        <v>1561</v>
      </c>
      <c r="E97" s="190" t="s">
        <v>17</v>
      </c>
      <c r="F97" s="140" t="s">
        <v>1562</v>
      </c>
      <c r="G97" s="142" t="s">
        <v>1563</v>
      </c>
      <c r="H97" s="189">
        <v>6.2E-2</v>
      </c>
      <c r="I97" s="142" t="s">
        <v>20</v>
      </c>
      <c r="J97" s="142" t="s">
        <v>21</v>
      </c>
      <c r="K97" s="142" t="s">
        <v>22</v>
      </c>
      <c r="L97" s="191" t="s">
        <v>22</v>
      </c>
      <c r="M97" s="191" t="s">
        <v>22</v>
      </c>
      <c r="N97" s="171"/>
    </row>
    <row r="98" spans="1:14" s="10" customFormat="1" ht="21.95" customHeight="1">
      <c r="A98" s="17">
        <v>96</v>
      </c>
      <c r="B98" s="171" t="s">
        <v>1427</v>
      </c>
      <c r="C98" s="142" t="s">
        <v>2015</v>
      </c>
      <c r="D98" s="206" t="s">
        <v>1564</v>
      </c>
      <c r="E98" s="206" t="s">
        <v>17</v>
      </c>
      <c r="F98" s="80" t="s">
        <v>1565</v>
      </c>
      <c r="G98" s="142" t="s">
        <v>1566</v>
      </c>
      <c r="H98" s="189">
        <v>2.75E-2</v>
      </c>
      <c r="I98" s="142" t="s">
        <v>20</v>
      </c>
      <c r="J98" s="142" t="s">
        <v>21</v>
      </c>
      <c r="K98" s="142" t="s">
        <v>22</v>
      </c>
      <c r="L98" s="191" t="s">
        <v>22</v>
      </c>
      <c r="M98" s="191" t="s">
        <v>20</v>
      </c>
      <c r="N98" s="171"/>
    </row>
    <row r="99" spans="1:14" s="10" customFormat="1" ht="21.95" customHeight="1">
      <c r="A99" s="17">
        <v>97</v>
      </c>
      <c r="B99" s="171" t="s">
        <v>1427</v>
      </c>
      <c r="C99" s="142" t="s">
        <v>2036</v>
      </c>
      <c r="D99" s="190" t="s">
        <v>1567</v>
      </c>
      <c r="E99" s="190" t="s">
        <v>39</v>
      </c>
      <c r="F99" s="142" t="s">
        <v>1568</v>
      </c>
      <c r="G99" s="142" t="s">
        <v>1569</v>
      </c>
      <c r="H99" s="189">
        <v>5.5199999999999999E-2</v>
      </c>
      <c r="I99" s="142" t="s">
        <v>20</v>
      </c>
      <c r="J99" s="142" t="s">
        <v>21</v>
      </c>
      <c r="K99" s="142" t="s">
        <v>22</v>
      </c>
      <c r="L99" s="191" t="s">
        <v>22</v>
      </c>
      <c r="M99" s="191" t="s">
        <v>22</v>
      </c>
      <c r="N99" s="171"/>
    </row>
    <row r="100" spans="1:14" s="10" customFormat="1" ht="21.95" customHeight="1">
      <c r="A100" s="17">
        <v>98</v>
      </c>
      <c r="B100" s="171" t="s">
        <v>1427</v>
      </c>
      <c r="C100" s="142" t="s">
        <v>2016</v>
      </c>
      <c r="D100" s="190" t="s">
        <v>1570</v>
      </c>
      <c r="E100" s="190" t="s">
        <v>39</v>
      </c>
      <c r="F100" s="140" t="s">
        <v>1571</v>
      </c>
      <c r="G100" s="142" t="s">
        <v>1572</v>
      </c>
      <c r="H100" s="189">
        <v>4.1300000000000003E-2</v>
      </c>
      <c r="I100" s="142" t="s">
        <v>20</v>
      </c>
      <c r="J100" s="142" t="s">
        <v>21</v>
      </c>
      <c r="K100" s="142" t="s">
        <v>22</v>
      </c>
      <c r="L100" s="191" t="s">
        <v>22</v>
      </c>
      <c r="M100" s="191" t="s">
        <v>22</v>
      </c>
      <c r="N100" s="171"/>
    </row>
    <row r="101" spans="1:14" s="10" customFormat="1" ht="21.95" customHeight="1">
      <c r="A101" s="17">
        <v>99</v>
      </c>
      <c r="B101" s="171" t="s">
        <v>1427</v>
      </c>
      <c r="C101" s="142" t="s">
        <v>2055</v>
      </c>
      <c r="D101" s="190" t="s">
        <v>1573</v>
      </c>
      <c r="E101" s="190" t="s">
        <v>17</v>
      </c>
      <c r="F101" s="140" t="s">
        <v>1574</v>
      </c>
      <c r="G101" s="142" t="s">
        <v>1575</v>
      </c>
      <c r="H101" s="189">
        <v>7.1400000000000005E-2</v>
      </c>
      <c r="I101" s="142" t="s">
        <v>20</v>
      </c>
      <c r="J101" s="142" t="s">
        <v>21</v>
      </c>
      <c r="K101" s="142" t="s">
        <v>22</v>
      </c>
      <c r="L101" s="191" t="s">
        <v>22</v>
      </c>
      <c r="M101" s="191" t="s">
        <v>22</v>
      </c>
      <c r="N101" s="171"/>
    </row>
    <row r="102" spans="1:14" s="10" customFormat="1" ht="21.95" customHeight="1">
      <c r="A102" s="17">
        <v>100</v>
      </c>
      <c r="B102" s="171" t="s">
        <v>1427</v>
      </c>
      <c r="C102" s="142" t="s">
        <v>2017</v>
      </c>
      <c r="D102" s="190" t="s">
        <v>1576</v>
      </c>
      <c r="E102" s="190" t="s">
        <v>17</v>
      </c>
      <c r="F102" s="140" t="s">
        <v>1577</v>
      </c>
      <c r="G102" s="142" t="s">
        <v>1986</v>
      </c>
      <c r="H102" s="189">
        <v>5.3600000000000002E-2</v>
      </c>
      <c r="I102" s="142" t="s">
        <v>20</v>
      </c>
      <c r="J102" s="142" t="s">
        <v>21</v>
      </c>
      <c r="K102" s="142" t="s">
        <v>22</v>
      </c>
      <c r="L102" s="191" t="s">
        <v>22</v>
      </c>
      <c r="M102" s="191" t="s">
        <v>22</v>
      </c>
      <c r="N102" s="171"/>
    </row>
    <row r="103" spans="1:14" s="10" customFormat="1" ht="21.95" customHeight="1">
      <c r="A103" s="17">
        <v>101</v>
      </c>
      <c r="B103" s="171" t="s">
        <v>1427</v>
      </c>
      <c r="C103" s="142" t="s">
        <v>2037</v>
      </c>
      <c r="D103" s="207" t="s">
        <v>1578</v>
      </c>
      <c r="E103" s="207" t="s">
        <v>17</v>
      </c>
      <c r="F103" s="80" t="s">
        <v>1579</v>
      </c>
      <c r="G103" s="292" t="s">
        <v>1990</v>
      </c>
      <c r="H103" s="189" t="s">
        <v>1991</v>
      </c>
      <c r="I103" s="142" t="s">
        <v>20</v>
      </c>
      <c r="J103" s="142" t="s">
        <v>21</v>
      </c>
      <c r="K103" s="142" t="s">
        <v>22</v>
      </c>
      <c r="L103" s="191" t="s">
        <v>22</v>
      </c>
      <c r="M103" s="191" t="s">
        <v>22</v>
      </c>
      <c r="N103" s="171"/>
    </row>
    <row r="104" spans="1:14" s="10" customFormat="1" ht="21.95" customHeight="1">
      <c r="A104" s="17">
        <v>102</v>
      </c>
      <c r="B104" s="171" t="s">
        <v>1427</v>
      </c>
      <c r="C104" s="167" t="s">
        <v>2038</v>
      </c>
      <c r="D104" s="167" t="s">
        <v>1580</v>
      </c>
      <c r="E104" s="167" t="s">
        <v>17</v>
      </c>
      <c r="F104" s="167" t="s">
        <v>1581</v>
      </c>
      <c r="G104" s="167" t="s">
        <v>226</v>
      </c>
      <c r="H104" s="168">
        <v>5.5599999999999997E-2</v>
      </c>
      <c r="I104" s="167" t="s">
        <v>20</v>
      </c>
      <c r="J104" s="167" t="s">
        <v>21</v>
      </c>
      <c r="K104" s="167" t="s">
        <v>22</v>
      </c>
      <c r="L104" s="167" t="s">
        <v>22</v>
      </c>
      <c r="M104" s="167" t="s">
        <v>22</v>
      </c>
      <c r="N104" s="171"/>
    </row>
    <row r="105" spans="1:14" s="10" customFormat="1" ht="21.95" customHeight="1">
      <c r="A105" s="17">
        <v>103</v>
      </c>
      <c r="B105" s="171" t="s">
        <v>1427</v>
      </c>
      <c r="C105" s="142" t="s">
        <v>2056</v>
      </c>
      <c r="D105" s="190" t="s">
        <v>1582</v>
      </c>
      <c r="E105" s="190" t="s">
        <v>39</v>
      </c>
      <c r="F105" s="140" t="s">
        <v>1583</v>
      </c>
      <c r="G105" s="142" t="s">
        <v>1584</v>
      </c>
      <c r="H105" s="189">
        <v>4.5499999999999999E-2</v>
      </c>
      <c r="I105" s="142" t="s">
        <v>20</v>
      </c>
      <c r="J105" s="142" t="s">
        <v>21</v>
      </c>
      <c r="K105" s="142" t="s">
        <v>22</v>
      </c>
      <c r="L105" s="191" t="s">
        <v>22</v>
      </c>
      <c r="M105" s="191" t="s">
        <v>20</v>
      </c>
      <c r="N105" s="171"/>
    </row>
    <row r="106" spans="1:14" s="10" customFormat="1" ht="21.95" customHeight="1">
      <c r="A106" s="17">
        <v>104</v>
      </c>
      <c r="B106" s="171" t="s">
        <v>1427</v>
      </c>
      <c r="C106" s="142" t="s">
        <v>2056</v>
      </c>
      <c r="D106" s="190" t="s">
        <v>1585</v>
      </c>
      <c r="E106" s="190" t="s">
        <v>17</v>
      </c>
      <c r="F106" s="140" t="s">
        <v>1586</v>
      </c>
      <c r="G106" s="142" t="s">
        <v>1587</v>
      </c>
      <c r="H106" s="189">
        <v>9.0899999999999995E-2</v>
      </c>
      <c r="I106" s="142" t="s">
        <v>20</v>
      </c>
      <c r="J106" s="142" t="s">
        <v>21</v>
      </c>
      <c r="K106" s="142" t="s">
        <v>22</v>
      </c>
      <c r="L106" s="191" t="s">
        <v>22</v>
      </c>
      <c r="M106" s="171" t="s">
        <v>1073</v>
      </c>
      <c r="N106" s="171"/>
    </row>
    <row r="107" spans="1:14" s="10" customFormat="1" ht="21.95" customHeight="1">
      <c r="A107" s="17">
        <v>105</v>
      </c>
      <c r="B107" s="171" t="s">
        <v>1427</v>
      </c>
      <c r="C107" s="142" t="s">
        <v>2057</v>
      </c>
      <c r="D107" s="208" t="s">
        <v>1588</v>
      </c>
      <c r="E107" s="208" t="s">
        <v>39</v>
      </c>
      <c r="F107" s="102" t="s">
        <v>1589</v>
      </c>
      <c r="G107" s="185" t="s">
        <v>1590</v>
      </c>
      <c r="H107" s="187">
        <v>9.9199999999999997E-2</v>
      </c>
      <c r="I107" s="171" t="s">
        <v>20</v>
      </c>
      <c r="J107" s="171" t="s">
        <v>21</v>
      </c>
      <c r="K107" s="171" t="s">
        <v>22</v>
      </c>
      <c r="L107" s="209" t="s">
        <v>22</v>
      </c>
      <c r="M107" s="209" t="s">
        <v>20</v>
      </c>
      <c r="N107" s="171"/>
    </row>
    <row r="108" spans="1:14" s="10" customFormat="1" ht="21.95" customHeight="1">
      <c r="A108" s="17">
        <v>106</v>
      </c>
      <c r="B108" s="171" t="s">
        <v>1427</v>
      </c>
      <c r="C108" s="142" t="s">
        <v>2007</v>
      </c>
      <c r="D108" s="208" t="s">
        <v>1591</v>
      </c>
      <c r="E108" s="208" t="s">
        <v>39</v>
      </c>
      <c r="F108" s="102" t="s">
        <v>1592</v>
      </c>
      <c r="G108" s="185" t="s">
        <v>1593</v>
      </c>
      <c r="H108" s="187">
        <v>5.7799999999999997E-2</v>
      </c>
      <c r="I108" s="171" t="s">
        <v>20</v>
      </c>
      <c r="J108" s="171" t="s">
        <v>21</v>
      </c>
      <c r="K108" s="171" t="s">
        <v>22</v>
      </c>
      <c r="L108" s="209" t="s">
        <v>22</v>
      </c>
      <c r="M108" s="209" t="s">
        <v>22</v>
      </c>
      <c r="N108" s="171"/>
    </row>
    <row r="109" spans="1:14" s="10" customFormat="1" ht="21.95" customHeight="1">
      <c r="A109" s="17">
        <v>107</v>
      </c>
      <c r="B109" s="171" t="s">
        <v>1427</v>
      </c>
      <c r="C109" s="142" t="s">
        <v>2007</v>
      </c>
      <c r="D109" s="208" t="s">
        <v>1594</v>
      </c>
      <c r="E109" s="208" t="s">
        <v>17</v>
      </c>
      <c r="F109" s="102" t="s">
        <v>1595</v>
      </c>
      <c r="G109" s="185" t="s">
        <v>1596</v>
      </c>
      <c r="H109" s="279">
        <v>6.6100000000000006E-2</v>
      </c>
      <c r="I109" s="171" t="s">
        <v>20</v>
      </c>
      <c r="J109" s="171" t="s">
        <v>21</v>
      </c>
      <c r="K109" s="171" t="s">
        <v>22</v>
      </c>
      <c r="L109" s="209" t="s">
        <v>22</v>
      </c>
      <c r="M109" s="209" t="s">
        <v>22</v>
      </c>
      <c r="N109" s="171"/>
    </row>
    <row r="110" spans="1:14" s="10" customFormat="1" ht="21.95" customHeight="1">
      <c r="A110" s="17">
        <v>108</v>
      </c>
      <c r="B110" s="171" t="s">
        <v>1427</v>
      </c>
      <c r="C110" s="142" t="s">
        <v>2007</v>
      </c>
      <c r="D110" s="208" t="s">
        <v>1597</v>
      </c>
      <c r="E110" s="208" t="s">
        <v>39</v>
      </c>
      <c r="F110" s="102" t="s">
        <v>1598</v>
      </c>
      <c r="G110" s="284" t="s">
        <v>1599</v>
      </c>
      <c r="H110" s="293">
        <v>7.43801652892562E-2</v>
      </c>
      <c r="I110" s="171" t="s">
        <v>20</v>
      </c>
      <c r="J110" s="171" t="s">
        <v>21</v>
      </c>
      <c r="K110" s="171" t="s">
        <v>22</v>
      </c>
      <c r="L110" s="209" t="s">
        <v>22</v>
      </c>
      <c r="M110" s="209" t="s">
        <v>22</v>
      </c>
      <c r="N110" s="171"/>
    </row>
    <row r="111" spans="1:14" s="10" customFormat="1" ht="21.95" customHeight="1">
      <c r="A111" s="17">
        <v>109</v>
      </c>
      <c r="B111" s="171" t="s">
        <v>1427</v>
      </c>
      <c r="C111" s="142" t="s">
        <v>2071</v>
      </c>
      <c r="D111" s="210" t="s">
        <v>1600</v>
      </c>
      <c r="E111" s="210" t="s">
        <v>39</v>
      </c>
      <c r="F111" s="140" t="s">
        <v>1601</v>
      </c>
      <c r="G111" s="142" t="s">
        <v>1602</v>
      </c>
      <c r="H111" s="285" t="s">
        <v>1993</v>
      </c>
      <c r="I111" s="142" t="s">
        <v>20</v>
      </c>
      <c r="J111" s="142" t="s">
        <v>21</v>
      </c>
      <c r="K111" s="142" t="s">
        <v>22</v>
      </c>
      <c r="L111" s="191" t="s">
        <v>22</v>
      </c>
      <c r="M111" s="191" t="s">
        <v>22</v>
      </c>
      <c r="N111" s="171"/>
    </row>
    <row r="112" spans="1:14" s="10" customFormat="1" ht="21.95" customHeight="1">
      <c r="A112" s="17">
        <v>110</v>
      </c>
      <c r="B112" s="171" t="s">
        <v>1427</v>
      </c>
      <c r="C112" s="142" t="s">
        <v>2043</v>
      </c>
      <c r="D112" s="211" t="s">
        <v>1603</v>
      </c>
      <c r="E112" s="211" t="s">
        <v>17</v>
      </c>
      <c r="F112" s="140" t="s">
        <v>1604</v>
      </c>
      <c r="G112" s="142" t="s">
        <v>1605</v>
      </c>
      <c r="H112" s="285" t="s">
        <v>1992</v>
      </c>
      <c r="I112" s="142" t="s">
        <v>20</v>
      </c>
      <c r="J112" s="142" t="s">
        <v>21</v>
      </c>
      <c r="K112" s="142" t="s">
        <v>22</v>
      </c>
      <c r="L112" s="191" t="s">
        <v>22</v>
      </c>
      <c r="M112" s="191" t="s">
        <v>22</v>
      </c>
      <c r="N112" s="171"/>
    </row>
    <row r="113" spans="1:14" s="10" customFormat="1" ht="21.95" customHeight="1">
      <c r="A113" s="17">
        <v>111</v>
      </c>
      <c r="B113" s="171" t="s">
        <v>1427</v>
      </c>
      <c r="C113" s="142" t="s">
        <v>2045</v>
      </c>
      <c r="D113" s="212" t="s">
        <v>1606</v>
      </c>
      <c r="E113" s="212" t="s">
        <v>17</v>
      </c>
      <c r="F113" s="213" t="s">
        <v>1607</v>
      </c>
      <c r="G113" s="171" t="s">
        <v>86</v>
      </c>
      <c r="H113" s="187">
        <v>9.0899999999999995E-2</v>
      </c>
      <c r="I113" s="171" t="s">
        <v>20</v>
      </c>
      <c r="J113" s="171" t="s">
        <v>21</v>
      </c>
      <c r="K113" s="171" t="s">
        <v>22</v>
      </c>
      <c r="L113" s="209" t="s">
        <v>22</v>
      </c>
      <c r="M113" s="209" t="s">
        <v>22</v>
      </c>
      <c r="N113" s="171"/>
    </row>
    <row r="114" spans="1:14" s="10" customFormat="1" ht="21.95" customHeight="1">
      <c r="A114" s="17">
        <v>112</v>
      </c>
      <c r="B114" s="171" t="s">
        <v>1427</v>
      </c>
      <c r="C114" s="142" t="s">
        <v>2039</v>
      </c>
      <c r="D114" s="212" t="s">
        <v>1608</v>
      </c>
      <c r="E114" s="212" t="s">
        <v>17</v>
      </c>
      <c r="F114" s="213" t="s">
        <v>1609</v>
      </c>
      <c r="G114" s="286" t="s">
        <v>223</v>
      </c>
      <c r="H114" s="283">
        <v>6.7000000000000004E-2</v>
      </c>
      <c r="I114" s="171" t="s">
        <v>20</v>
      </c>
      <c r="J114" s="171" t="s">
        <v>21</v>
      </c>
      <c r="K114" s="171" t="s">
        <v>22</v>
      </c>
      <c r="L114" s="209" t="s">
        <v>22</v>
      </c>
      <c r="M114" s="209" t="s">
        <v>22</v>
      </c>
      <c r="N114" s="171"/>
    </row>
    <row r="115" spans="1:14">
      <c r="A115" s="6"/>
      <c r="B115" s="145"/>
      <c r="C115" s="145"/>
      <c r="D115" s="145"/>
      <c r="E115" s="145"/>
      <c r="F115" s="145"/>
      <c r="G115" s="145"/>
      <c r="H115" s="145"/>
      <c r="I115" s="145"/>
      <c r="J115" s="145"/>
      <c r="K115" s="145"/>
      <c r="L115" s="145"/>
      <c r="M115" s="145"/>
      <c r="N115" s="146"/>
    </row>
    <row r="116" spans="1:14">
      <c r="A116" s="6"/>
      <c r="B116" s="145"/>
      <c r="C116" s="145"/>
      <c r="D116" s="145"/>
      <c r="E116" s="145"/>
      <c r="F116" s="145"/>
      <c r="G116" s="145"/>
      <c r="H116" s="145"/>
      <c r="I116" s="145"/>
      <c r="J116" s="145"/>
      <c r="K116" s="145"/>
      <c r="L116" s="145"/>
      <c r="M116" s="145"/>
      <c r="N116" s="146"/>
    </row>
    <row r="117" spans="1:14">
      <c r="A117" s="6"/>
      <c r="B117" s="145"/>
      <c r="C117" s="145"/>
      <c r="D117" s="145"/>
      <c r="E117" s="145"/>
      <c r="F117" s="145"/>
      <c r="G117" s="145"/>
      <c r="H117" s="145"/>
      <c r="I117" s="145"/>
      <c r="J117" s="145"/>
      <c r="K117" s="145"/>
      <c r="L117" s="145"/>
      <c r="M117" s="145"/>
      <c r="N117" s="146"/>
    </row>
    <row r="118" spans="1:14">
      <c r="A118" s="6"/>
      <c r="B118" s="6"/>
      <c r="C118" s="6"/>
      <c r="D118" s="6"/>
      <c r="E118" s="6"/>
      <c r="F118" s="6"/>
      <c r="G118" s="6"/>
      <c r="H118" s="51"/>
      <c r="I118" s="6"/>
      <c r="J118" s="6"/>
      <c r="K118" s="6"/>
      <c r="L118" s="6"/>
      <c r="M118" s="6"/>
      <c r="N118" s="6"/>
    </row>
    <row r="119" spans="1:14">
      <c r="A119" s="6"/>
      <c r="B119" s="6"/>
      <c r="C119" s="6"/>
      <c r="D119" s="6"/>
      <c r="E119" s="6"/>
      <c r="F119" s="6"/>
      <c r="G119" s="6"/>
      <c r="H119" s="51"/>
      <c r="I119" s="6"/>
      <c r="J119" s="6"/>
      <c r="K119" s="6"/>
      <c r="L119" s="6"/>
      <c r="M119" s="6"/>
      <c r="N119" s="6"/>
    </row>
    <row r="120" spans="1:14">
      <c r="A120" s="6"/>
      <c r="B120" s="6"/>
      <c r="C120" s="6"/>
      <c r="D120" s="6"/>
      <c r="E120" s="6"/>
      <c r="F120" s="6"/>
      <c r="G120" s="6"/>
      <c r="H120" s="51"/>
      <c r="I120" s="6"/>
      <c r="J120" s="6"/>
      <c r="K120" s="6"/>
      <c r="L120" s="6"/>
      <c r="M120" s="6"/>
      <c r="N120" s="6"/>
    </row>
    <row r="121" spans="1:14">
      <c r="A121" s="6"/>
      <c r="B121" s="6"/>
      <c r="C121" s="6"/>
      <c r="D121" s="6"/>
      <c r="E121" s="6"/>
      <c r="F121" s="6"/>
      <c r="G121" s="6"/>
      <c r="H121" s="51"/>
      <c r="I121" s="6"/>
      <c r="J121" s="6"/>
      <c r="K121" s="6"/>
      <c r="L121" s="6"/>
      <c r="M121" s="6"/>
      <c r="N121" s="6"/>
    </row>
    <row r="122" spans="1:14">
      <c r="A122" s="6"/>
      <c r="B122" s="6"/>
      <c r="C122" s="6"/>
      <c r="D122" s="6"/>
      <c r="E122" s="6"/>
      <c r="F122" s="6"/>
      <c r="G122" s="6"/>
      <c r="H122" s="51"/>
      <c r="I122" s="6"/>
      <c r="J122" s="6"/>
      <c r="K122" s="6"/>
      <c r="L122" s="6"/>
      <c r="M122" s="6"/>
      <c r="N122" s="6"/>
    </row>
    <row r="123" spans="1:14">
      <c r="A123" s="6"/>
      <c r="B123" s="6"/>
      <c r="C123" s="6"/>
      <c r="D123" s="6"/>
      <c r="E123" s="6"/>
      <c r="F123" s="6"/>
      <c r="G123" s="6"/>
      <c r="H123" s="51"/>
      <c r="I123" s="6"/>
      <c r="J123" s="6"/>
      <c r="K123" s="6"/>
      <c r="L123" s="6"/>
      <c r="M123" s="6"/>
      <c r="N123" s="6"/>
    </row>
    <row r="124" spans="1:14">
      <c r="A124" s="6"/>
      <c r="B124" s="6"/>
      <c r="C124" s="6"/>
      <c r="D124" s="6"/>
      <c r="E124" s="6"/>
      <c r="F124" s="6"/>
      <c r="G124" s="6"/>
      <c r="H124" s="51"/>
      <c r="I124" s="6"/>
      <c r="J124" s="6"/>
      <c r="K124" s="6"/>
      <c r="L124" s="6"/>
      <c r="M124" s="6"/>
      <c r="N124" s="6"/>
    </row>
    <row r="125" spans="1:14">
      <c r="A125" s="6"/>
      <c r="B125" s="6"/>
      <c r="C125" s="6"/>
      <c r="D125" s="6"/>
      <c r="E125" s="6"/>
      <c r="F125" s="6"/>
      <c r="G125" s="6"/>
      <c r="H125" s="51"/>
      <c r="I125" s="6"/>
      <c r="J125" s="6"/>
      <c r="K125" s="6"/>
      <c r="L125" s="6"/>
      <c r="M125" s="6"/>
      <c r="N125" s="6"/>
    </row>
    <row r="126" spans="1:14">
      <c r="A126" s="6"/>
      <c r="B126" s="6"/>
      <c r="C126" s="6"/>
      <c r="D126" s="6"/>
      <c r="E126" s="6"/>
      <c r="F126" s="6"/>
      <c r="G126" s="6"/>
      <c r="H126" s="51"/>
      <c r="I126" s="6"/>
      <c r="J126" s="6"/>
      <c r="K126" s="6"/>
      <c r="L126" s="6"/>
      <c r="M126" s="6"/>
      <c r="N126" s="6"/>
    </row>
    <row r="127" spans="1:14">
      <c r="A127" s="6"/>
      <c r="B127" s="6"/>
      <c r="C127" s="6"/>
      <c r="D127" s="6"/>
      <c r="E127" s="6"/>
      <c r="F127" s="6"/>
      <c r="G127" s="6"/>
      <c r="H127" s="51"/>
      <c r="I127" s="6"/>
      <c r="J127" s="6"/>
      <c r="K127" s="6"/>
      <c r="L127" s="6"/>
      <c r="M127" s="6"/>
      <c r="N127" s="6"/>
    </row>
    <row r="128" spans="1:14">
      <c r="A128" s="6"/>
      <c r="B128" s="6"/>
      <c r="C128" s="6"/>
      <c r="D128" s="6"/>
      <c r="E128" s="6"/>
      <c r="F128" s="6"/>
      <c r="G128" s="6"/>
      <c r="H128" s="51"/>
      <c r="I128" s="6"/>
      <c r="J128" s="6"/>
      <c r="K128" s="6"/>
      <c r="L128" s="6"/>
      <c r="M128" s="6"/>
      <c r="N128" s="6"/>
    </row>
    <row r="129" spans="1:14">
      <c r="A129" s="6"/>
      <c r="B129" s="6"/>
      <c r="C129" s="6"/>
      <c r="D129" s="6"/>
      <c r="E129" s="6"/>
      <c r="F129" s="6"/>
      <c r="G129" s="6"/>
      <c r="H129" s="51"/>
      <c r="I129" s="6"/>
      <c r="J129" s="6"/>
      <c r="K129" s="6"/>
      <c r="L129" s="6"/>
      <c r="M129" s="6"/>
      <c r="N129" s="6"/>
    </row>
    <row r="130" spans="1:14">
      <c r="A130" s="6"/>
      <c r="B130" s="6"/>
      <c r="C130" s="6"/>
      <c r="D130" s="6"/>
      <c r="E130" s="6"/>
      <c r="F130" s="6"/>
      <c r="G130" s="6"/>
      <c r="H130" s="51"/>
      <c r="I130" s="6"/>
      <c r="J130" s="6"/>
      <c r="K130" s="6"/>
      <c r="L130" s="6"/>
      <c r="M130" s="6"/>
      <c r="N130" s="6"/>
    </row>
    <row r="131" spans="1:14">
      <c r="A131" s="6"/>
      <c r="B131" s="6"/>
      <c r="C131" s="6"/>
      <c r="D131" s="6"/>
      <c r="E131" s="6"/>
      <c r="F131" s="6"/>
      <c r="G131" s="6"/>
      <c r="H131" s="51"/>
      <c r="I131" s="6"/>
      <c r="J131" s="6"/>
      <c r="K131" s="6"/>
      <c r="L131" s="6"/>
      <c r="M131" s="6"/>
      <c r="N131" s="6"/>
    </row>
    <row r="132" spans="1:14">
      <c r="A132" s="6"/>
      <c r="B132" s="6"/>
      <c r="C132" s="6"/>
      <c r="D132" s="6"/>
      <c r="E132" s="6"/>
      <c r="F132" s="6"/>
      <c r="G132" s="6"/>
      <c r="H132" s="51"/>
      <c r="I132" s="6"/>
      <c r="J132" s="6"/>
      <c r="K132" s="6"/>
      <c r="L132" s="6"/>
      <c r="M132" s="6"/>
      <c r="N132" s="6"/>
    </row>
    <row r="133" spans="1:14">
      <c r="A133" s="6"/>
      <c r="B133" s="6"/>
      <c r="C133" s="6"/>
      <c r="D133" s="6"/>
      <c r="E133" s="6"/>
      <c r="F133" s="6"/>
      <c r="G133" s="6"/>
      <c r="H133" s="51"/>
      <c r="I133" s="6"/>
      <c r="J133" s="6"/>
      <c r="K133" s="6"/>
      <c r="L133" s="6"/>
      <c r="M133" s="6"/>
      <c r="N133" s="6"/>
    </row>
    <row r="134" spans="1:14">
      <c r="A134" s="6"/>
      <c r="B134" s="6"/>
      <c r="C134" s="6"/>
      <c r="D134" s="6"/>
      <c r="E134" s="6"/>
      <c r="F134" s="6"/>
      <c r="G134" s="6"/>
      <c r="H134" s="51"/>
      <c r="I134" s="6"/>
      <c r="J134" s="6"/>
      <c r="K134" s="6"/>
      <c r="L134" s="6"/>
      <c r="M134" s="6"/>
      <c r="N134" s="6"/>
    </row>
    <row r="135" spans="1:14">
      <c r="A135" s="6"/>
      <c r="B135" s="6"/>
      <c r="C135" s="6"/>
      <c r="D135" s="6"/>
      <c r="E135" s="6"/>
      <c r="F135" s="6"/>
      <c r="G135" s="6"/>
      <c r="H135" s="51"/>
      <c r="I135" s="6"/>
      <c r="J135" s="6"/>
      <c r="K135" s="6"/>
      <c r="L135" s="6"/>
      <c r="M135" s="6"/>
      <c r="N135" s="6"/>
    </row>
    <row r="136" spans="1:14">
      <c r="A136" s="6"/>
      <c r="B136" s="6"/>
      <c r="C136" s="6"/>
      <c r="D136" s="6"/>
      <c r="E136" s="6"/>
      <c r="F136" s="6"/>
      <c r="G136" s="6"/>
      <c r="H136" s="51"/>
      <c r="I136" s="6"/>
      <c r="J136" s="6"/>
      <c r="K136" s="6"/>
      <c r="L136" s="6"/>
      <c r="M136" s="6"/>
      <c r="N136" s="6"/>
    </row>
    <row r="137" spans="1:14">
      <c r="A137" s="6"/>
      <c r="B137" s="6"/>
      <c r="C137" s="6"/>
      <c r="D137" s="6"/>
      <c r="E137" s="6"/>
      <c r="F137" s="6"/>
      <c r="G137" s="6"/>
      <c r="H137" s="51"/>
      <c r="I137" s="6"/>
      <c r="J137" s="6"/>
      <c r="K137" s="6"/>
      <c r="L137" s="6"/>
      <c r="M137" s="6"/>
      <c r="N137" s="6"/>
    </row>
    <row r="138" spans="1:14">
      <c r="A138" s="6"/>
      <c r="B138" s="6"/>
      <c r="C138" s="6"/>
      <c r="D138" s="6"/>
      <c r="E138" s="6"/>
      <c r="F138" s="6"/>
      <c r="G138" s="6"/>
      <c r="H138" s="51"/>
      <c r="I138" s="6"/>
      <c r="J138" s="6"/>
      <c r="K138" s="6"/>
      <c r="L138" s="6"/>
      <c r="M138" s="6"/>
      <c r="N138" s="6"/>
    </row>
    <row r="139" spans="1:14">
      <c r="A139" s="6"/>
      <c r="B139" s="6"/>
      <c r="C139" s="6"/>
      <c r="D139" s="6"/>
      <c r="E139" s="6"/>
      <c r="F139" s="6"/>
      <c r="G139" s="6"/>
      <c r="H139" s="51"/>
      <c r="I139" s="6"/>
      <c r="J139" s="6"/>
      <c r="K139" s="6"/>
      <c r="L139" s="6"/>
      <c r="M139" s="6"/>
      <c r="N139" s="6"/>
    </row>
    <row r="140" spans="1:14">
      <c r="A140" s="6"/>
      <c r="B140" s="6"/>
      <c r="C140" s="6"/>
      <c r="D140" s="6"/>
      <c r="E140" s="6"/>
      <c r="F140" s="6"/>
      <c r="G140" s="6"/>
      <c r="H140" s="51"/>
      <c r="I140" s="6"/>
      <c r="J140" s="6"/>
      <c r="K140" s="6"/>
      <c r="L140" s="6"/>
      <c r="M140" s="6"/>
      <c r="N140" s="6"/>
    </row>
    <row r="141" spans="1:14">
      <c r="A141" s="6"/>
      <c r="B141" s="6"/>
      <c r="C141" s="6"/>
      <c r="D141" s="6"/>
      <c r="E141" s="6"/>
      <c r="F141" s="6"/>
      <c r="G141" s="6"/>
      <c r="H141" s="51"/>
      <c r="I141" s="6"/>
      <c r="J141" s="6"/>
      <c r="K141" s="6"/>
      <c r="L141" s="6"/>
      <c r="M141" s="6"/>
      <c r="N141" s="6"/>
    </row>
    <row r="142" spans="1:14">
      <c r="A142" s="6"/>
      <c r="B142" s="6"/>
      <c r="C142" s="6"/>
      <c r="D142" s="6"/>
      <c r="E142" s="6"/>
      <c r="F142" s="6"/>
      <c r="G142" s="6"/>
      <c r="H142" s="51"/>
      <c r="I142" s="6"/>
      <c r="J142" s="6"/>
      <c r="K142" s="6"/>
      <c r="L142" s="6"/>
      <c r="M142" s="6"/>
      <c r="N142" s="6"/>
    </row>
    <row r="143" spans="1:14">
      <c r="A143" s="6"/>
      <c r="B143" s="6"/>
      <c r="C143" s="6"/>
      <c r="D143" s="6"/>
      <c r="E143" s="6"/>
      <c r="F143" s="6"/>
      <c r="G143" s="6"/>
      <c r="H143" s="51"/>
      <c r="I143" s="6"/>
      <c r="J143" s="6"/>
      <c r="K143" s="6"/>
      <c r="L143" s="6"/>
      <c r="M143" s="6"/>
      <c r="N143" s="6"/>
    </row>
    <row r="144" spans="1:14">
      <c r="A144" s="6"/>
      <c r="B144" s="6"/>
      <c r="C144" s="6"/>
      <c r="D144" s="6"/>
      <c r="E144" s="6"/>
      <c r="F144" s="6"/>
      <c r="G144" s="6"/>
      <c r="H144" s="51"/>
      <c r="I144" s="6"/>
      <c r="J144" s="6"/>
      <c r="K144" s="6"/>
      <c r="L144" s="6"/>
      <c r="M144" s="6"/>
      <c r="N144" s="6"/>
    </row>
    <row r="145" spans="1:14">
      <c r="A145" s="6"/>
      <c r="B145" s="6"/>
      <c r="C145" s="6"/>
      <c r="D145" s="6"/>
      <c r="E145" s="6"/>
      <c r="F145" s="6"/>
      <c r="G145" s="6"/>
      <c r="H145" s="51"/>
      <c r="I145" s="6"/>
      <c r="J145" s="6"/>
      <c r="K145" s="6"/>
      <c r="L145" s="6"/>
      <c r="M145" s="6"/>
      <c r="N145" s="6"/>
    </row>
    <row r="146" spans="1:14">
      <c r="A146" s="6"/>
      <c r="B146" s="6"/>
      <c r="C146" s="6"/>
      <c r="D146" s="6"/>
      <c r="E146" s="6"/>
      <c r="F146" s="6"/>
      <c r="G146" s="6"/>
      <c r="H146" s="51"/>
      <c r="I146" s="6"/>
      <c r="J146" s="6"/>
      <c r="K146" s="6"/>
      <c r="L146" s="6"/>
      <c r="M146" s="6"/>
      <c r="N146" s="6"/>
    </row>
    <row r="147" spans="1:14">
      <c r="A147" s="6"/>
      <c r="B147" s="6"/>
      <c r="C147" s="6"/>
      <c r="D147" s="6"/>
      <c r="E147" s="6"/>
      <c r="F147" s="6"/>
      <c r="G147" s="6"/>
      <c r="H147" s="51"/>
      <c r="I147" s="6"/>
      <c r="J147" s="6"/>
      <c r="K147" s="6"/>
      <c r="L147" s="6"/>
      <c r="M147" s="6"/>
      <c r="N147" s="6"/>
    </row>
    <row r="148" spans="1:14">
      <c r="A148" s="6"/>
      <c r="B148" s="6"/>
      <c r="C148" s="6"/>
      <c r="D148" s="6"/>
      <c r="E148" s="6"/>
      <c r="F148" s="6"/>
      <c r="G148" s="6"/>
      <c r="H148" s="51"/>
      <c r="I148" s="6"/>
      <c r="J148" s="6"/>
      <c r="K148" s="6"/>
      <c r="L148" s="6"/>
      <c r="M148" s="6"/>
      <c r="N148" s="6"/>
    </row>
    <row r="149" spans="1:14">
      <c r="A149" s="6"/>
      <c r="B149" s="6"/>
      <c r="C149" s="6"/>
      <c r="D149" s="6"/>
      <c r="E149" s="6"/>
      <c r="F149" s="6"/>
      <c r="G149" s="6"/>
      <c r="H149" s="51"/>
      <c r="I149" s="6"/>
      <c r="J149" s="6"/>
      <c r="K149" s="6"/>
      <c r="L149" s="6"/>
      <c r="M149" s="6"/>
      <c r="N149" s="6"/>
    </row>
    <row r="150" spans="1:14">
      <c r="A150" s="6"/>
      <c r="B150" s="6"/>
      <c r="C150" s="6"/>
      <c r="D150" s="6"/>
      <c r="E150" s="6"/>
      <c r="F150" s="6"/>
      <c r="G150" s="6"/>
      <c r="H150" s="51"/>
      <c r="I150" s="6"/>
      <c r="J150" s="6"/>
      <c r="K150" s="6"/>
      <c r="L150" s="6"/>
      <c r="M150" s="6"/>
      <c r="N150" s="6"/>
    </row>
    <row r="151" spans="1:14">
      <c r="A151" s="6"/>
      <c r="B151" s="6"/>
      <c r="C151" s="6"/>
      <c r="D151" s="6"/>
      <c r="E151" s="6"/>
      <c r="F151" s="6"/>
      <c r="G151" s="6"/>
      <c r="H151" s="51"/>
      <c r="I151" s="6"/>
      <c r="J151" s="6"/>
      <c r="K151" s="6"/>
      <c r="L151" s="6"/>
      <c r="M151" s="6"/>
      <c r="N151" s="6"/>
    </row>
    <row r="152" spans="1:14">
      <c r="A152" s="6"/>
      <c r="B152" s="6"/>
      <c r="C152" s="6"/>
      <c r="D152" s="6"/>
      <c r="E152" s="6"/>
      <c r="F152" s="6"/>
      <c r="G152" s="6"/>
      <c r="H152" s="51"/>
      <c r="I152" s="6"/>
      <c r="J152" s="6"/>
      <c r="K152" s="6"/>
      <c r="L152" s="6"/>
      <c r="M152" s="6"/>
      <c r="N152" s="6"/>
    </row>
    <row r="153" spans="1:14">
      <c r="A153" s="6"/>
      <c r="B153" s="6"/>
      <c r="C153" s="6"/>
      <c r="D153" s="6"/>
      <c r="E153" s="6"/>
      <c r="F153" s="6"/>
      <c r="G153" s="6"/>
      <c r="H153" s="51"/>
      <c r="I153" s="6"/>
      <c r="J153" s="6"/>
      <c r="K153" s="6"/>
      <c r="L153" s="6"/>
      <c r="M153" s="6"/>
      <c r="N153" s="6"/>
    </row>
    <row r="154" spans="1:14">
      <c r="A154" s="6"/>
      <c r="B154" s="6"/>
      <c r="C154" s="6"/>
      <c r="D154" s="6"/>
      <c r="E154" s="6"/>
      <c r="F154" s="6"/>
      <c r="G154" s="6"/>
      <c r="H154" s="51"/>
      <c r="I154" s="6"/>
      <c r="J154" s="6"/>
      <c r="K154" s="6"/>
      <c r="L154" s="6"/>
      <c r="M154" s="6"/>
      <c r="N154" s="6"/>
    </row>
    <row r="155" spans="1:14">
      <c r="A155" s="6"/>
      <c r="B155" s="6"/>
      <c r="C155" s="6"/>
      <c r="D155" s="6"/>
      <c r="E155" s="6"/>
      <c r="F155" s="6"/>
      <c r="G155" s="6"/>
      <c r="H155" s="51"/>
      <c r="I155" s="6"/>
      <c r="J155" s="6"/>
      <c r="K155" s="6"/>
      <c r="L155" s="6"/>
      <c r="M155" s="6"/>
      <c r="N155" s="6"/>
    </row>
    <row r="156" spans="1:14">
      <c r="A156" s="6"/>
      <c r="B156" s="6"/>
      <c r="C156" s="6"/>
      <c r="D156" s="6"/>
      <c r="E156" s="6"/>
      <c r="F156" s="6"/>
      <c r="G156" s="6"/>
      <c r="H156" s="51"/>
      <c r="I156" s="6"/>
      <c r="J156" s="6"/>
      <c r="K156" s="6"/>
      <c r="L156" s="6"/>
      <c r="M156" s="6"/>
      <c r="N156" s="6"/>
    </row>
    <row r="157" spans="1:14">
      <c r="A157" s="6"/>
      <c r="B157" s="6"/>
      <c r="C157" s="6"/>
      <c r="D157" s="6"/>
      <c r="E157" s="6"/>
      <c r="F157" s="6"/>
      <c r="G157" s="6"/>
      <c r="H157" s="51"/>
      <c r="I157" s="6"/>
      <c r="J157" s="6"/>
      <c r="K157" s="6"/>
      <c r="L157" s="6"/>
      <c r="M157" s="6"/>
      <c r="N157" s="6"/>
    </row>
    <row r="158" spans="1:14">
      <c r="A158" s="6"/>
      <c r="B158" s="6"/>
      <c r="C158" s="6"/>
      <c r="D158" s="6"/>
      <c r="E158" s="6"/>
      <c r="F158" s="6"/>
      <c r="G158" s="6"/>
      <c r="H158" s="51"/>
      <c r="I158" s="6"/>
      <c r="J158" s="6"/>
      <c r="K158" s="6"/>
      <c r="L158" s="6"/>
      <c r="M158" s="6"/>
      <c r="N158" s="6"/>
    </row>
    <row r="159" spans="1:14">
      <c r="A159" s="6"/>
      <c r="B159" s="6"/>
      <c r="C159" s="6"/>
      <c r="D159" s="6"/>
      <c r="E159" s="6"/>
      <c r="F159" s="6"/>
      <c r="G159" s="6"/>
      <c r="H159" s="51"/>
      <c r="I159" s="6"/>
      <c r="J159" s="6"/>
      <c r="K159" s="6"/>
      <c r="L159" s="6"/>
      <c r="M159" s="6"/>
      <c r="N159" s="6"/>
    </row>
    <row r="160" spans="1:14">
      <c r="A160" s="6"/>
      <c r="B160" s="6"/>
      <c r="C160" s="6"/>
      <c r="D160" s="6"/>
      <c r="E160" s="6"/>
      <c r="F160" s="6"/>
      <c r="G160" s="6"/>
      <c r="H160" s="51"/>
      <c r="I160" s="6"/>
      <c r="J160" s="6"/>
      <c r="K160" s="6"/>
      <c r="L160" s="6"/>
      <c r="M160" s="6"/>
      <c r="N160" s="6"/>
    </row>
    <row r="161" spans="1:14">
      <c r="A161" s="6"/>
      <c r="B161" s="6"/>
      <c r="C161" s="6"/>
      <c r="D161" s="6"/>
      <c r="E161" s="6"/>
      <c r="F161" s="6"/>
      <c r="G161" s="6"/>
      <c r="H161" s="51"/>
      <c r="I161" s="6"/>
      <c r="J161" s="6"/>
      <c r="K161" s="6"/>
      <c r="L161" s="6"/>
      <c r="M161" s="6"/>
      <c r="N161" s="6"/>
    </row>
    <row r="162" spans="1:14">
      <c r="A162" s="6"/>
      <c r="B162" s="6"/>
      <c r="C162" s="6"/>
      <c r="D162" s="6"/>
      <c r="E162" s="6"/>
      <c r="F162" s="6"/>
      <c r="G162" s="6"/>
      <c r="H162" s="51"/>
      <c r="I162" s="6"/>
      <c r="J162" s="6"/>
      <c r="K162" s="6"/>
      <c r="L162" s="6"/>
      <c r="M162" s="6"/>
      <c r="N162" s="6"/>
    </row>
    <row r="163" spans="1:14">
      <c r="A163" s="6"/>
      <c r="B163" s="6"/>
      <c r="C163" s="6"/>
      <c r="D163" s="6"/>
      <c r="E163" s="6"/>
      <c r="F163" s="6"/>
      <c r="G163" s="6"/>
      <c r="H163" s="51"/>
      <c r="I163" s="6"/>
      <c r="J163" s="6"/>
      <c r="K163" s="6"/>
      <c r="L163" s="6"/>
      <c r="M163" s="6"/>
      <c r="N163" s="6"/>
    </row>
    <row r="164" spans="1:14">
      <c r="A164" s="6"/>
      <c r="B164" s="6"/>
      <c r="C164" s="6"/>
      <c r="D164" s="6"/>
      <c r="E164" s="6"/>
      <c r="F164" s="6"/>
      <c r="G164" s="6"/>
      <c r="H164" s="51"/>
      <c r="I164" s="6"/>
      <c r="J164" s="6"/>
      <c r="K164" s="6"/>
      <c r="L164" s="6"/>
      <c r="M164" s="6"/>
      <c r="N164" s="6"/>
    </row>
    <row r="165" spans="1:14">
      <c r="A165" s="6"/>
      <c r="B165" s="6"/>
      <c r="C165" s="6"/>
      <c r="D165" s="6"/>
      <c r="E165" s="6"/>
      <c r="F165" s="6"/>
      <c r="G165" s="6"/>
      <c r="H165" s="51"/>
      <c r="I165" s="6"/>
      <c r="J165" s="6"/>
      <c r="K165" s="6"/>
      <c r="L165" s="6"/>
      <c r="M165" s="6"/>
      <c r="N165" s="6"/>
    </row>
    <row r="166" spans="1:14">
      <c r="A166" s="6"/>
      <c r="B166" s="6"/>
      <c r="C166" s="6"/>
      <c r="D166" s="6"/>
      <c r="E166" s="6"/>
      <c r="F166" s="6"/>
      <c r="G166" s="6"/>
      <c r="H166" s="51"/>
      <c r="I166" s="6"/>
      <c r="J166" s="6"/>
      <c r="K166" s="6"/>
      <c r="L166" s="6"/>
      <c r="M166" s="6"/>
      <c r="N166" s="6"/>
    </row>
    <row r="167" spans="1:14">
      <c r="A167" s="6"/>
      <c r="B167" s="6"/>
      <c r="C167" s="6"/>
      <c r="D167" s="6"/>
      <c r="E167" s="6"/>
      <c r="F167" s="6"/>
      <c r="G167" s="6"/>
      <c r="H167" s="51"/>
      <c r="I167" s="6"/>
      <c r="J167" s="6"/>
      <c r="K167" s="6"/>
      <c r="L167" s="6"/>
      <c r="M167" s="6"/>
      <c r="N167" s="6"/>
    </row>
    <row r="168" spans="1:14">
      <c r="A168" s="6"/>
      <c r="B168" s="6"/>
      <c r="C168" s="6"/>
      <c r="D168" s="6"/>
      <c r="E168" s="6"/>
      <c r="F168" s="6"/>
      <c r="G168" s="6"/>
      <c r="H168" s="51"/>
      <c r="I168" s="6"/>
      <c r="J168" s="6"/>
      <c r="K168" s="6"/>
      <c r="L168" s="6"/>
      <c r="M168" s="6"/>
      <c r="N168" s="6"/>
    </row>
    <row r="169" spans="1:14">
      <c r="A169" s="6"/>
      <c r="B169" s="6"/>
      <c r="C169" s="6"/>
      <c r="D169" s="6"/>
      <c r="E169" s="6"/>
      <c r="F169" s="6"/>
      <c r="G169" s="6"/>
      <c r="H169" s="51"/>
      <c r="I169" s="6"/>
      <c r="J169" s="6"/>
      <c r="K169" s="6"/>
      <c r="L169" s="6"/>
      <c r="M169" s="6"/>
      <c r="N169" s="6"/>
    </row>
    <row r="170" spans="1:14">
      <c r="A170" s="6"/>
      <c r="B170" s="6"/>
      <c r="C170" s="6"/>
      <c r="D170" s="6"/>
      <c r="E170" s="6"/>
      <c r="F170" s="6"/>
      <c r="G170" s="6"/>
      <c r="H170" s="51"/>
      <c r="I170" s="6"/>
      <c r="J170" s="6"/>
      <c r="K170" s="6"/>
      <c r="L170" s="6"/>
      <c r="M170" s="6"/>
      <c r="N170" s="6"/>
    </row>
    <row r="171" spans="1:14">
      <c r="A171" s="6"/>
      <c r="B171" s="6"/>
      <c r="C171" s="6"/>
      <c r="D171" s="6"/>
      <c r="E171" s="6"/>
      <c r="F171" s="6"/>
      <c r="G171" s="6"/>
      <c r="H171" s="51"/>
      <c r="I171" s="6"/>
      <c r="J171" s="6"/>
      <c r="K171" s="6"/>
      <c r="L171" s="6"/>
      <c r="M171" s="6"/>
      <c r="N171" s="6"/>
    </row>
    <row r="172" spans="1:14">
      <c r="A172" s="6"/>
      <c r="B172" s="6"/>
      <c r="C172" s="6"/>
      <c r="D172" s="6"/>
      <c r="E172" s="6"/>
      <c r="F172" s="6"/>
      <c r="G172" s="6"/>
      <c r="H172" s="51"/>
      <c r="I172" s="6"/>
      <c r="J172" s="6"/>
      <c r="K172" s="6"/>
      <c r="L172" s="6"/>
      <c r="M172" s="6"/>
      <c r="N172" s="6"/>
    </row>
    <row r="173" spans="1:14">
      <c r="A173" s="6"/>
      <c r="B173" s="6"/>
      <c r="C173" s="6"/>
      <c r="D173" s="6"/>
      <c r="E173" s="6"/>
      <c r="F173" s="6"/>
      <c r="G173" s="6"/>
      <c r="H173" s="51"/>
      <c r="I173" s="6"/>
      <c r="J173" s="6"/>
      <c r="K173" s="6"/>
      <c r="L173" s="6"/>
      <c r="M173" s="6"/>
      <c r="N173" s="6"/>
    </row>
    <row r="174" spans="1:14">
      <c r="A174" s="6"/>
      <c r="B174" s="6"/>
      <c r="C174" s="6"/>
      <c r="D174" s="6"/>
      <c r="E174" s="6"/>
      <c r="F174" s="6"/>
      <c r="G174" s="6"/>
      <c r="H174" s="51"/>
      <c r="I174" s="6"/>
      <c r="J174" s="6"/>
      <c r="K174" s="6"/>
      <c r="L174" s="6"/>
      <c r="M174" s="6"/>
      <c r="N174" s="6"/>
    </row>
    <row r="175" spans="1:14">
      <c r="A175" s="6"/>
      <c r="B175" s="6"/>
      <c r="C175" s="6"/>
      <c r="D175" s="6"/>
      <c r="E175" s="6"/>
      <c r="F175" s="6"/>
      <c r="G175" s="6"/>
      <c r="H175" s="51"/>
      <c r="I175" s="6"/>
      <c r="J175" s="6"/>
      <c r="K175" s="6"/>
      <c r="L175" s="6"/>
      <c r="M175" s="6"/>
      <c r="N175" s="6"/>
    </row>
    <row r="176" spans="1:14">
      <c r="A176" s="6"/>
      <c r="B176" s="6"/>
      <c r="C176" s="6"/>
      <c r="D176" s="6"/>
      <c r="E176" s="6"/>
      <c r="F176" s="6"/>
      <c r="G176" s="6"/>
      <c r="H176" s="51"/>
      <c r="I176" s="6"/>
      <c r="J176" s="6"/>
      <c r="K176" s="6"/>
      <c r="L176" s="6"/>
      <c r="M176" s="6"/>
      <c r="N176" s="6"/>
    </row>
    <row r="177" spans="1:14">
      <c r="A177" s="6"/>
      <c r="B177" s="6"/>
      <c r="C177" s="6"/>
      <c r="D177" s="6"/>
      <c r="E177" s="6"/>
      <c r="F177" s="6"/>
      <c r="G177" s="6"/>
      <c r="H177" s="51"/>
      <c r="I177" s="6"/>
      <c r="J177" s="6"/>
      <c r="K177" s="6"/>
      <c r="L177" s="6"/>
      <c r="M177" s="6"/>
      <c r="N177" s="6"/>
    </row>
    <row r="178" spans="1:14">
      <c r="A178" s="6"/>
      <c r="B178" s="6"/>
      <c r="C178" s="6"/>
      <c r="D178" s="6"/>
      <c r="E178" s="6"/>
      <c r="F178" s="6"/>
      <c r="G178" s="6"/>
      <c r="H178" s="51"/>
      <c r="I178" s="6"/>
      <c r="J178" s="6"/>
      <c r="K178" s="6"/>
      <c r="L178" s="6"/>
      <c r="M178" s="6"/>
      <c r="N178" s="6"/>
    </row>
    <row r="179" spans="1:14">
      <c r="A179" s="6"/>
      <c r="B179" s="6"/>
      <c r="C179" s="6"/>
      <c r="D179" s="6"/>
      <c r="E179" s="6"/>
      <c r="F179" s="6"/>
      <c r="G179" s="6"/>
      <c r="H179" s="51"/>
      <c r="I179" s="6"/>
      <c r="J179" s="6"/>
      <c r="K179" s="6"/>
      <c r="L179" s="6"/>
      <c r="M179" s="6"/>
      <c r="N179" s="6"/>
    </row>
    <row r="180" spans="1:14">
      <c r="A180" s="6"/>
      <c r="B180" s="6"/>
      <c r="C180" s="6"/>
      <c r="D180" s="6"/>
      <c r="E180" s="6"/>
      <c r="F180" s="6"/>
      <c r="G180" s="6"/>
      <c r="H180" s="51"/>
      <c r="I180" s="6"/>
      <c r="J180" s="6"/>
      <c r="K180" s="6"/>
      <c r="L180" s="6"/>
      <c r="M180" s="6"/>
      <c r="N180" s="6"/>
    </row>
    <row r="181" spans="1:14">
      <c r="A181" s="6"/>
      <c r="B181" s="6"/>
      <c r="C181" s="6"/>
      <c r="D181" s="6"/>
      <c r="E181" s="6"/>
      <c r="F181" s="6"/>
      <c r="G181" s="6"/>
      <c r="H181" s="51"/>
      <c r="I181" s="6"/>
      <c r="J181" s="6"/>
      <c r="K181" s="6"/>
      <c r="L181" s="6"/>
      <c r="M181" s="6"/>
      <c r="N181" s="6"/>
    </row>
    <row r="182" spans="1:14">
      <c r="A182" s="6"/>
      <c r="B182" s="6"/>
      <c r="C182" s="6"/>
      <c r="D182" s="6"/>
      <c r="E182" s="6"/>
      <c r="F182" s="6"/>
      <c r="G182" s="6"/>
      <c r="H182" s="51"/>
      <c r="I182" s="6"/>
      <c r="J182" s="6"/>
      <c r="K182" s="6"/>
      <c r="L182" s="6"/>
      <c r="M182" s="6"/>
      <c r="N182" s="6"/>
    </row>
    <row r="183" spans="1:14">
      <c r="A183" s="6"/>
      <c r="B183" s="6"/>
      <c r="C183" s="6"/>
      <c r="D183" s="6"/>
      <c r="E183" s="6"/>
      <c r="F183" s="6"/>
      <c r="G183" s="6"/>
      <c r="H183" s="51"/>
      <c r="I183" s="6"/>
      <c r="J183" s="6"/>
      <c r="K183" s="6"/>
      <c r="L183" s="6"/>
      <c r="M183" s="6"/>
      <c r="N183" s="6"/>
    </row>
    <row r="184" spans="1:14">
      <c r="A184" s="6"/>
      <c r="B184" s="6"/>
      <c r="C184" s="6"/>
      <c r="D184" s="6"/>
      <c r="E184" s="6"/>
      <c r="F184" s="6"/>
      <c r="G184" s="6"/>
      <c r="H184" s="51"/>
      <c r="I184" s="6"/>
      <c r="J184" s="6"/>
      <c r="K184" s="6"/>
      <c r="L184" s="6"/>
      <c r="M184" s="6"/>
      <c r="N184" s="6"/>
    </row>
    <row r="185" spans="1:14">
      <c r="A185" s="6"/>
      <c r="B185" s="6"/>
      <c r="C185" s="6"/>
      <c r="D185" s="6"/>
      <c r="E185" s="6"/>
      <c r="F185" s="6"/>
      <c r="G185" s="6"/>
      <c r="H185" s="51"/>
      <c r="I185" s="6"/>
      <c r="J185" s="6"/>
      <c r="K185" s="6"/>
      <c r="L185" s="6"/>
      <c r="M185" s="6"/>
      <c r="N185" s="6"/>
    </row>
    <row r="186" spans="1:14">
      <c r="A186" s="6"/>
      <c r="B186" s="6"/>
      <c r="C186" s="6"/>
      <c r="D186" s="6"/>
      <c r="E186" s="6"/>
      <c r="F186" s="6"/>
      <c r="G186" s="6"/>
      <c r="H186" s="51"/>
      <c r="I186" s="6"/>
      <c r="J186" s="6"/>
      <c r="K186" s="6"/>
      <c r="L186" s="6"/>
      <c r="M186" s="6"/>
      <c r="N186" s="6"/>
    </row>
    <row r="187" spans="1:14">
      <c r="A187" s="6"/>
      <c r="B187" s="6"/>
      <c r="C187" s="6"/>
      <c r="D187" s="6"/>
      <c r="E187" s="6"/>
      <c r="F187" s="6"/>
      <c r="G187" s="6"/>
      <c r="H187" s="51"/>
      <c r="I187" s="6"/>
      <c r="J187" s="6"/>
      <c r="K187" s="6"/>
      <c r="L187" s="6"/>
      <c r="M187" s="6"/>
      <c r="N187" s="6"/>
    </row>
    <row r="188" spans="1:14">
      <c r="A188" s="6"/>
      <c r="B188" s="6"/>
      <c r="C188" s="6"/>
      <c r="D188" s="6"/>
      <c r="E188" s="6"/>
      <c r="F188" s="6"/>
      <c r="G188" s="6"/>
      <c r="H188" s="51"/>
      <c r="I188" s="6"/>
      <c r="J188" s="6"/>
      <c r="K188" s="6"/>
      <c r="L188" s="6"/>
      <c r="M188" s="6"/>
      <c r="N188" s="6"/>
    </row>
    <row r="189" spans="1:14">
      <c r="A189" s="6"/>
      <c r="B189" s="6"/>
      <c r="C189" s="6"/>
      <c r="D189" s="6"/>
      <c r="E189" s="6"/>
      <c r="F189" s="6"/>
      <c r="G189" s="6"/>
      <c r="H189" s="51"/>
      <c r="I189" s="6"/>
      <c r="J189" s="6"/>
      <c r="K189" s="6"/>
      <c r="L189" s="6"/>
      <c r="M189" s="6"/>
      <c r="N189" s="6"/>
    </row>
    <row r="190" spans="1:14">
      <c r="A190" s="6"/>
      <c r="B190" s="6"/>
      <c r="C190" s="6"/>
      <c r="D190" s="6"/>
      <c r="E190" s="6"/>
      <c r="F190" s="6"/>
      <c r="G190" s="6"/>
      <c r="H190" s="51"/>
      <c r="I190" s="6"/>
      <c r="J190" s="6"/>
      <c r="K190" s="6"/>
      <c r="L190" s="6"/>
      <c r="M190" s="6"/>
      <c r="N190" s="6"/>
    </row>
    <row r="191" spans="1:14">
      <c r="A191" s="6"/>
      <c r="B191" s="6"/>
      <c r="C191" s="6"/>
      <c r="D191" s="6"/>
      <c r="E191" s="6"/>
      <c r="F191" s="6"/>
      <c r="G191" s="6"/>
      <c r="H191" s="51"/>
      <c r="I191" s="6"/>
      <c r="J191" s="6"/>
      <c r="K191" s="6"/>
      <c r="L191" s="6"/>
      <c r="M191" s="6"/>
      <c r="N191" s="6"/>
    </row>
    <row r="192" spans="1:14">
      <c r="A192" s="6"/>
      <c r="B192" s="6"/>
      <c r="C192" s="6"/>
      <c r="D192" s="6"/>
      <c r="E192" s="6"/>
      <c r="F192" s="6"/>
      <c r="G192" s="6"/>
      <c r="H192" s="51"/>
      <c r="I192" s="6"/>
      <c r="J192" s="6"/>
      <c r="K192" s="6"/>
      <c r="L192" s="6"/>
      <c r="M192" s="6"/>
      <c r="N192" s="6"/>
    </row>
    <row r="193" spans="1:14">
      <c r="A193" s="6"/>
      <c r="B193" s="6"/>
      <c r="C193" s="6"/>
      <c r="D193" s="6"/>
      <c r="E193" s="6"/>
      <c r="F193" s="6"/>
      <c r="G193" s="6"/>
      <c r="H193" s="51"/>
      <c r="I193" s="6"/>
      <c r="J193" s="6"/>
      <c r="K193" s="6"/>
      <c r="L193" s="6"/>
      <c r="M193" s="6"/>
      <c r="N193" s="6"/>
    </row>
    <row r="194" spans="1:14">
      <c r="A194" s="6"/>
      <c r="B194" s="6"/>
      <c r="C194" s="6"/>
      <c r="D194" s="6"/>
      <c r="E194" s="6"/>
      <c r="F194" s="6"/>
      <c r="G194" s="6"/>
      <c r="H194" s="51"/>
      <c r="I194" s="6"/>
      <c r="J194" s="6"/>
      <c r="K194" s="6"/>
      <c r="L194" s="6"/>
      <c r="M194" s="6"/>
      <c r="N194" s="6"/>
    </row>
    <row r="195" spans="1:14">
      <c r="A195" s="6"/>
      <c r="B195" s="6"/>
      <c r="C195" s="6"/>
      <c r="D195" s="6"/>
      <c r="E195" s="6"/>
      <c r="F195" s="6"/>
      <c r="G195" s="6"/>
      <c r="H195" s="51"/>
      <c r="I195" s="6"/>
      <c r="J195" s="6"/>
      <c r="K195" s="6"/>
      <c r="L195" s="6"/>
      <c r="M195" s="6"/>
      <c r="N195" s="6"/>
    </row>
    <row r="196" spans="1:14">
      <c r="A196" s="6"/>
      <c r="B196" s="6"/>
      <c r="C196" s="6"/>
      <c r="D196" s="6"/>
      <c r="E196" s="6"/>
      <c r="F196" s="6"/>
      <c r="G196" s="6"/>
      <c r="H196" s="51"/>
      <c r="I196" s="6"/>
      <c r="J196" s="6"/>
      <c r="K196" s="6"/>
      <c r="L196" s="6"/>
      <c r="M196" s="6"/>
      <c r="N196" s="6"/>
    </row>
    <row r="197" spans="1:14">
      <c r="A197" s="6"/>
      <c r="B197" s="6"/>
      <c r="C197" s="6"/>
      <c r="D197" s="6"/>
      <c r="E197" s="6"/>
      <c r="F197" s="6"/>
      <c r="G197" s="6"/>
      <c r="H197" s="51"/>
      <c r="I197" s="6"/>
      <c r="J197" s="6"/>
      <c r="K197" s="6"/>
      <c r="L197" s="6"/>
      <c r="M197" s="6"/>
      <c r="N197" s="6"/>
    </row>
    <row r="198" spans="1:14">
      <c r="A198" s="6"/>
      <c r="B198" s="6"/>
      <c r="C198" s="6"/>
      <c r="D198" s="6"/>
      <c r="E198" s="6"/>
      <c r="F198" s="6"/>
      <c r="G198" s="6"/>
      <c r="H198" s="51"/>
      <c r="I198" s="6"/>
      <c r="J198" s="6"/>
      <c r="K198" s="6"/>
      <c r="L198" s="6"/>
      <c r="M198" s="6"/>
      <c r="N198" s="6"/>
    </row>
    <row r="199" spans="1:14">
      <c r="A199" s="6"/>
      <c r="B199" s="6"/>
      <c r="C199" s="6"/>
      <c r="D199" s="6"/>
      <c r="E199" s="6"/>
      <c r="F199" s="6"/>
      <c r="G199" s="6"/>
      <c r="H199" s="51"/>
      <c r="I199" s="6"/>
      <c r="J199" s="6"/>
      <c r="K199" s="6"/>
      <c r="L199" s="6"/>
      <c r="M199" s="6"/>
      <c r="N199" s="6"/>
    </row>
    <row r="200" spans="1:14">
      <c r="A200" s="6"/>
      <c r="B200" s="6"/>
      <c r="C200" s="6"/>
      <c r="D200" s="6"/>
      <c r="E200" s="6"/>
      <c r="F200" s="6"/>
      <c r="G200" s="6"/>
      <c r="H200" s="51"/>
      <c r="I200" s="6"/>
      <c r="J200" s="6"/>
      <c r="K200" s="6"/>
      <c r="L200" s="6"/>
      <c r="M200" s="6"/>
      <c r="N200" s="6"/>
    </row>
    <row r="201" spans="1:14">
      <c r="A201" s="6"/>
      <c r="B201" s="6"/>
      <c r="C201" s="6"/>
      <c r="D201" s="6"/>
      <c r="E201" s="6"/>
      <c r="F201" s="6"/>
      <c r="G201" s="6"/>
      <c r="H201" s="51"/>
      <c r="I201" s="6"/>
      <c r="J201" s="6"/>
      <c r="K201" s="6"/>
      <c r="L201" s="6"/>
      <c r="M201" s="6"/>
      <c r="N201" s="6"/>
    </row>
    <row r="202" spans="1:14">
      <c r="A202" s="6"/>
      <c r="B202" s="6"/>
      <c r="C202" s="6"/>
      <c r="D202" s="6"/>
      <c r="E202" s="6"/>
      <c r="F202" s="6"/>
      <c r="G202" s="6"/>
      <c r="H202" s="51"/>
      <c r="I202" s="6"/>
      <c r="J202" s="6"/>
      <c r="K202" s="6"/>
      <c r="L202" s="6"/>
      <c r="M202" s="6"/>
      <c r="N202" s="6"/>
    </row>
  </sheetData>
  <protectedRanges>
    <protectedRange sqref="F103" name="区域1_1_3"/>
  </protectedRanges>
  <mergeCells count="1">
    <mergeCell ref="A1:N1"/>
  </mergeCells>
  <phoneticPr fontId="7" type="noConversion"/>
  <conditionalFormatting sqref="D111:E111">
    <cfRule type="duplicateValues" dxfId="2" priority="1"/>
  </conditionalFormatting>
  <pageMargins left="0.70866141732283472" right="0.70866141732283472" top="0.74803149606299213" bottom="0.74803149606299213" header="0.31496062992125984" footer="0.31496062992125984"/>
  <pageSetup paperSize="9" scale="85" fitToWidth="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201"/>
  <sheetViews>
    <sheetView workbookViewId="0">
      <selection activeCell="M19" sqref="M19:M28"/>
    </sheetView>
  </sheetViews>
  <sheetFormatPr defaultColWidth="9" defaultRowHeight="13.5"/>
  <cols>
    <col min="1" max="1" width="6.5" customWidth="1"/>
    <col min="2" max="2" width="18.5" customWidth="1"/>
    <col min="3" max="3" width="27.875" customWidth="1"/>
    <col min="4" max="4" width="8.125" customWidth="1"/>
    <col min="5" max="5" width="6.5" customWidth="1"/>
    <col min="6" max="6" width="14.875" customWidth="1"/>
    <col min="7" max="7" width="25.75" style="16" customWidth="1"/>
    <col min="8" max="8" width="9.625" customWidth="1"/>
    <col min="9" max="9" width="6.125" customWidth="1"/>
    <col min="10" max="10" width="7.875" customWidth="1"/>
    <col min="11" max="11" width="5.25" customWidth="1"/>
    <col min="12" max="12" width="14.375" customWidth="1"/>
    <col min="13" max="13" width="15.625" customWidth="1"/>
  </cols>
  <sheetData>
    <row r="1" spans="1:13" s="165" customFormat="1" ht="41.25" customHeight="1">
      <c r="A1" s="315" t="s">
        <v>1955</v>
      </c>
      <c r="B1" s="316"/>
      <c r="C1" s="316"/>
      <c r="D1" s="316"/>
      <c r="E1" s="316"/>
      <c r="F1" s="316"/>
      <c r="G1" s="315"/>
      <c r="H1" s="316"/>
      <c r="I1" s="316"/>
      <c r="J1" s="318"/>
      <c r="K1" s="318"/>
      <c r="L1" s="318"/>
      <c r="M1" s="318"/>
    </row>
    <row r="2" spans="1:13" s="155" customFormat="1" ht="66" customHeight="1">
      <c r="A2" s="150" t="s">
        <v>0</v>
      </c>
      <c r="B2" s="151" t="s">
        <v>1</v>
      </c>
      <c r="C2" s="150" t="s">
        <v>2</v>
      </c>
      <c r="D2" s="152" t="s">
        <v>3</v>
      </c>
      <c r="E2" s="152" t="s">
        <v>4</v>
      </c>
      <c r="F2" s="153" t="s">
        <v>5</v>
      </c>
      <c r="G2" s="154" t="s">
        <v>286</v>
      </c>
      <c r="H2" s="150" t="s">
        <v>8</v>
      </c>
      <c r="I2" s="214" t="s">
        <v>9</v>
      </c>
      <c r="J2" s="215" t="s">
        <v>10</v>
      </c>
      <c r="K2" s="215" t="s">
        <v>11</v>
      </c>
      <c r="L2" s="216" t="s">
        <v>12</v>
      </c>
      <c r="M2" s="215" t="s">
        <v>13</v>
      </c>
    </row>
    <row r="3" spans="1:13" s="217" customFormat="1" ht="21.95" customHeight="1">
      <c r="A3" s="17">
        <v>1</v>
      </c>
      <c r="B3" s="17" t="s">
        <v>14</v>
      </c>
      <c r="C3" s="18" t="s">
        <v>161</v>
      </c>
      <c r="D3" s="19" t="s">
        <v>287</v>
      </c>
      <c r="E3" s="20" t="s">
        <v>39</v>
      </c>
      <c r="F3" s="18" t="s">
        <v>288</v>
      </c>
      <c r="G3" s="17" t="s">
        <v>289</v>
      </c>
      <c r="H3" s="17" t="s">
        <v>20</v>
      </c>
      <c r="I3" s="33" t="s">
        <v>21</v>
      </c>
      <c r="J3" s="14" t="s">
        <v>22</v>
      </c>
      <c r="K3" s="14" t="s">
        <v>22</v>
      </c>
      <c r="L3" s="14" t="s">
        <v>20</v>
      </c>
      <c r="M3" s="14"/>
    </row>
    <row r="4" spans="1:13" s="217" customFormat="1" ht="21.95" customHeight="1">
      <c r="A4" s="17">
        <v>2</v>
      </c>
      <c r="B4" s="17" t="s">
        <v>14</v>
      </c>
      <c r="C4" s="18" t="s">
        <v>161</v>
      </c>
      <c r="D4" s="21" t="s">
        <v>291</v>
      </c>
      <c r="E4" s="17" t="s">
        <v>39</v>
      </c>
      <c r="F4" s="69" t="s">
        <v>292</v>
      </c>
      <c r="G4" s="17" t="s">
        <v>293</v>
      </c>
      <c r="H4" s="17" t="s">
        <v>20</v>
      </c>
      <c r="I4" s="33" t="s">
        <v>21</v>
      </c>
      <c r="J4" s="14" t="s">
        <v>22</v>
      </c>
      <c r="K4" s="14" t="s">
        <v>22</v>
      </c>
      <c r="L4" s="14" t="s">
        <v>22</v>
      </c>
      <c r="M4" s="14"/>
    </row>
    <row r="5" spans="1:13" s="217" customFormat="1" ht="21.95" customHeight="1">
      <c r="A5" s="17">
        <v>3</v>
      </c>
      <c r="B5" s="17" t="s">
        <v>14</v>
      </c>
      <c r="C5" s="18" t="s">
        <v>161</v>
      </c>
      <c r="D5" s="19" t="s">
        <v>295</v>
      </c>
      <c r="E5" s="19" t="s">
        <v>39</v>
      </c>
      <c r="F5" s="18" t="s">
        <v>296</v>
      </c>
      <c r="G5" s="18" t="s">
        <v>297</v>
      </c>
      <c r="H5" s="17" t="s">
        <v>20</v>
      </c>
      <c r="I5" s="33" t="s">
        <v>21</v>
      </c>
      <c r="J5" s="14" t="s">
        <v>22</v>
      </c>
      <c r="K5" s="14" t="s">
        <v>22</v>
      </c>
      <c r="L5" s="14" t="s">
        <v>22</v>
      </c>
      <c r="M5" s="14"/>
    </row>
    <row r="6" spans="1:13" s="217" customFormat="1" ht="21.95" customHeight="1">
      <c r="A6" s="17">
        <v>4</v>
      </c>
      <c r="B6" s="17" t="s">
        <v>14</v>
      </c>
      <c r="C6" s="18" t="s">
        <v>15</v>
      </c>
      <c r="D6" s="19" t="s">
        <v>299</v>
      </c>
      <c r="E6" s="20" t="s">
        <v>39</v>
      </c>
      <c r="F6" s="22">
        <v>190361902026</v>
      </c>
      <c r="G6" s="17" t="s">
        <v>300</v>
      </c>
      <c r="H6" s="17" t="s">
        <v>20</v>
      </c>
      <c r="I6" s="33" t="s">
        <v>21</v>
      </c>
      <c r="J6" s="14" t="s">
        <v>22</v>
      </c>
      <c r="K6" s="14" t="s">
        <v>22</v>
      </c>
      <c r="L6" s="14" t="s">
        <v>22</v>
      </c>
      <c r="M6" s="14"/>
    </row>
    <row r="7" spans="1:13" s="217" customFormat="1" ht="21.95" customHeight="1">
      <c r="A7" s="17">
        <v>5</v>
      </c>
      <c r="B7" s="17" t="s">
        <v>14</v>
      </c>
      <c r="C7" s="18" t="s">
        <v>15</v>
      </c>
      <c r="D7" s="19" t="s">
        <v>301</v>
      </c>
      <c r="E7" s="20" t="s">
        <v>39</v>
      </c>
      <c r="F7" s="22">
        <v>190361902012</v>
      </c>
      <c r="G7" s="17" t="s">
        <v>302</v>
      </c>
      <c r="H7" s="17" t="s">
        <v>20</v>
      </c>
      <c r="I7" s="33" t="s">
        <v>21</v>
      </c>
      <c r="J7" s="14" t="s">
        <v>22</v>
      </c>
      <c r="K7" s="14" t="s">
        <v>22</v>
      </c>
      <c r="L7" s="14" t="s">
        <v>22</v>
      </c>
      <c r="M7" s="14"/>
    </row>
    <row r="8" spans="1:13" s="217" customFormat="1" ht="21.95" customHeight="1">
      <c r="A8" s="17">
        <v>6</v>
      </c>
      <c r="B8" s="17" t="s">
        <v>14</v>
      </c>
      <c r="C8" s="18" t="s">
        <v>303</v>
      </c>
      <c r="D8" s="19" t="s">
        <v>304</v>
      </c>
      <c r="E8" s="20" t="s">
        <v>39</v>
      </c>
      <c r="F8" s="22">
        <v>190361903001</v>
      </c>
      <c r="G8" s="17" t="s">
        <v>305</v>
      </c>
      <c r="H8" s="17" t="s">
        <v>20</v>
      </c>
      <c r="I8" s="33" t="s">
        <v>21</v>
      </c>
      <c r="J8" s="14" t="s">
        <v>22</v>
      </c>
      <c r="K8" s="14" t="s">
        <v>22</v>
      </c>
      <c r="L8" s="14" t="s">
        <v>22</v>
      </c>
      <c r="M8" s="14"/>
    </row>
    <row r="9" spans="1:13" s="217" customFormat="1" ht="21.95" customHeight="1">
      <c r="A9" s="17">
        <v>7</v>
      </c>
      <c r="B9" s="17" t="s">
        <v>14</v>
      </c>
      <c r="C9" s="18" t="s">
        <v>303</v>
      </c>
      <c r="D9" s="19" t="s">
        <v>306</v>
      </c>
      <c r="E9" s="20" t="s">
        <v>39</v>
      </c>
      <c r="F9" s="18" t="s">
        <v>307</v>
      </c>
      <c r="G9" s="223" t="s">
        <v>308</v>
      </c>
      <c r="H9" s="17" t="s">
        <v>20</v>
      </c>
      <c r="I9" s="33" t="s">
        <v>21</v>
      </c>
      <c r="J9" s="14" t="s">
        <v>22</v>
      </c>
      <c r="K9" s="14" t="s">
        <v>22</v>
      </c>
      <c r="L9" s="14" t="s">
        <v>20</v>
      </c>
      <c r="M9" s="14"/>
    </row>
    <row r="10" spans="1:13" s="217" customFormat="1" ht="21.95" customHeight="1">
      <c r="A10" s="17">
        <v>8</v>
      </c>
      <c r="B10" s="17" t="s">
        <v>14</v>
      </c>
      <c r="C10" s="18" t="s">
        <v>303</v>
      </c>
      <c r="D10" s="19" t="s">
        <v>309</v>
      </c>
      <c r="E10" s="20" t="s">
        <v>17</v>
      </c>
      <c r="F10" s="18" t="s">
        <v>310</v>
      </c>
      <c r="G10" s="17" t="s">
        <v>297</v>
      </c>
      <c r="H10" s="17" t="s">
        <v>20</v>
      </c>
      <c r="I10" s="33" t="s">
        <v>21</v>
      </c>
      <c r="J10" s="14" t="s">
        <v>22</v>
      </c>
      <c r="K10" s="14" t="s">
        <v>22</v>
      </c>
      <c r="L10" s="14" t="s">
        <v>20</v>
      </c>
      <c r="M10" s="14"/>
    </row>
    <row r="11" spans="1:13" s="217" customFormat="1" ht="21.95" customHeight="1">
      <c r="A11" s="17">
        <v>9</v>
      </c>
      <c r="B11" s="17" t="s">
        <v>14</v>
      </c>
      <c r="C11" s="18" t="s">
        <v>90</v>
      </c>
      <c r="D11" s="19" t="s">
        <v>311</v>
      </c>
      <c r="E11" s="19" t="s">
        <v>39</v>
      </c>
      <c r="F11" s="18" t="s">
        <v>312</v>
      </c>
      <c r="G11" s="18" t="s">
        <v>297</v>
      </c>
      <c r="H11" s="18" t="s">
        <v>20</v>
      </c>
      <c r="I11" s="34" t="s">
        <v>21</v>
      </c>
      <c r="J11" s="35" t="s">
        <v>22</v>
      </c>
      <c r="K11" s="35" t="s">
        <v>22</v>
      </c>
      <c r="L11" s="35" t="s">
        <v>20</v>
      </c>
      <c r="M11" s="14"/>
    </row>
    <row r="12" spans="1:13" s="217" customFormat="1" ht="21.95" customHeight="1">
      <c r="A12" s="17">
        <v>10</v>
      </c>
      <c r="B12" s="17" t="s">
        <v>14</v>
      </c>
      <c r="C12" s="17" t="s">
        <v>90</v>
      </c>
      <c r="D12" s="20" t="s">
        <v>314</v>
      </c>
      <c r="E12" s="20" t="s">
        <v>39</v>
      </c>
      <c r="F12" s="22">
        <v>190361904026</v>
      </c>
      <c r="G12" s="17" t="s">
        <v>315</v>
      </c>
      <c r="H12" s="17" t="s">
        <v>20</v>
      </c>
      <c r="I12" s="33" t="s">
        <v>21</v>
      </c>
      <c r="J12" s="14" t="s">
        <v>22</v>
      </c>
      <c r="K12" s="14" t="s">
        <v>22</v>
      </c>
      <c r="L12" s="14" t="s">
        <v>22</v>
      </c>
      <c r="M12" s="14"/>
    </row>
    <row r="13" spans="1:13" s="217" customFormat="1" ht="21.95" customHeight="1">
      <c r="A13" s="17">
        <v>11</v>
      </c>
      <c r="B13" s="17" t="s">
        <v>14</v>
      </c>
      <c r="C13" s="18" t="s">
        <v>24</v>
      </c>
      <c r="D13" s="19" t="s">
        <v>317</v>
      </c>
      <c r="E13" s="20" t="s">
        <v>39</v>
      </c>
      <c r="F13" s="18" t="s">
        <v>318</v>
      </c>
      <c r="G13" s="17" t="s">
        <v>297</v>
      </c>
      <c r="H13" s="17" t="s">
        <v>20</v>
      </c>
      <c r="I13" s="33" t="s">
        <v>21</v>
      </c>
      <c r="J13" s="14" t="s">
        <v>22</v>
      </c>
      <c r="K13" s="14" t="s">
        <v>22</v>
      </c>
      <c r="L13" s="14" t="s">
        <v>22</v>
      </c>
      <c r="M13" s="14"/>
    </row>
    <row r="14" spans="1:13" s="217" customFormat="1" ht="21.95" customHeight="1">
      <c r="A14" s="17">
        <v>12</v>
      </c>
      <c r="B14" s="17" t="s">
        <v>14</v>
      </c>
      <c r="C14" s="18" t="s">
        <v>24</v>
      </c>
      <c r="D14" s="19" t="s">
        <v>320</v>
      </c>
      <c r="E14" s="19" t="s">
        <v>17</v>
      </c>
      <c r="F14" s="18" t="s">
        <v>321</v>
      </c>
      <c r="G14" s="17" t="s">
        <v>322</v>
      </c>
      <c r="H14" s="17" t="s">
        <v>20</v>
      </c>
      <c r="I14" s="33" t="s">
        <v>21</v>
      </c>
      <c r="J14" s="14" t="s">
        <v>22</v>
      </c>
      <c r="K14" s="14" t="s">
        <v>22</v>
      </c>
      <c r="L14" s="14" t="s">
        <v>22</v>
      </c>
      <c r="M14" s="14"/>
    </row>
    <row r="15" spans="1:13" s="217" customFormat="1" ht="21.95" customHeight="1">
      <c r="A15" s="17">
        <v>13</v>
      </c>
      <c r="B15" s="7" t="s">
        <v>14</v>
      </c>
      <c r="C15" s="7" t="s">
        <v>99</v>
      </c>
      <c r="D15" s="20" t="s">
        <v>324</v>
      </c>
      <c r="E15" s="23" t="s">
        <v>39</v>
      </c>
      <c r="F15" s="7" t="s">
        <v>325</v>
      </c>
      <c r="G15" s="225" t="s">
        <v>1957</v>
      </c>
      <c r="H15" s="24" t="s">
        <v>20</v>
      </c>
      <c r="I15" s="33" t="s">
        <v>21</v>
      </c>
      <c r="J15" s="36" t="s">
        <v>22</v>
      </c>
      <c r="K15" s="36" t="s">
        <v>22</v>
      </c>
      <c r="L15" s="36" t="s">
        <v>22</v>
      </c>
      <c r="M15" s="36"/>
    </row>
    <row r="16" spans="1:13" s="217" customFormat="1" ht="21.95" customHeight="1">
      <c r="A16" s="17">
        <v>14</v>
      </c>
      <c r="B16" s="7" t="s">
        <v>14</v>
      </c>
      <c r="C16" s="7" t="s">
        <v>37</v>
      </c>
      <c r="D16" s="23" t="s">
        <v>326</v>
      </c>
      <c r="E16" s="23" t="s">
        <v>17</v>
      </c>
      <c r="F16" s="7" t="s">
        <v>327</v>
      </c>
      <c r="G16" s="17" t="s">
        <v>328</v>
      </c>
      <c r="H16" s="24" t="s">
        <v>20</v>
      </c>
      <c r="I16" s="33" t="s">
        <v>21</v>
      </c>
      <c r="J16" s="36" t="s">
        <v>22</v>
      </c>
      <c r="K16" s="36" t="s">
        <v>22</v>
      </c>
      <c r="L16" s="36" t="s">
        <v>22</v>
      </c>
      <c r="M16" s="36"/>
    </row>
    <row r="17" spans="1:13" s="217" customFormat="1" ht="21.95" customHeight="1">
      <c r="A17" s="17">
        <v>15</v>
      </c>
      <c r="B17" s="7" t="s">
        <v>14</v>
      </c>
      <c r="C17" s="7" t="s">
        <v>37</v>
      </c>
      <c r="D17" s="20" t="s">
        <v>329</v>
      </c>
      <c r="E17" s="23" t="s">
        <v>39</v>
      </c>
      <c r="F17" s="7" t="s">
        <v>330</v>
      </c>
      <c r="G17" s="7" t="s">
        <v>297</v>
      </c>
      <c r="H17" s="24" t="s">
        <v>20</v>
      </c>
      <c r="I17" s="33" t="s">
        <v>21</v>
      </c>
      <c r="J17" s="36" t="s">
        <v>22</v>
      </c>
      <c r="K17" s="36" t="s">
        <v>22</v>
      </c>
      <c r="L17" s="36" t="s">
        <v>22</v>
      </c>
      <c r="M17" s="36"/>
    </row>
    <row r="18" spans="1:13" s="217" customFormat="1" ht="21.95" customHeight="1">
      <c r="A18" s="17">
        <v>16</v>
      </c>
      <c r="B18" s="7" t="s">
        <v>14</v>
      </c>
      <c r="C18" s="7" t="s">
        <v>79</v>
      </c>
      <c r="D18" s="23" t="s">
        <v>331</v>
      </c>
      <c r="E18" s="23" t="s">
        <v>39</v>
      </c>
      <c r="F18" s="7" t="s">
        <v>332</v>
      </c>
      <c r="G18" s="7" t="s">
        <v>328</v>
      </c>
      <c r="H18" s="24" t="s">
        <v>20</v>
      </c>
      <c r="I18" s="33" t="s">
        <v>21</v>
      </c>
      <c r="J18" s="36" t="s">
        <v>22</v>
      </c>
      <c r="K18" s="36" t="s">
        <v>22</v>
      </c>
      <c r="L18" s="36" t="s">
        <v>22</v>
      </c>
      <c r="M18" s="36"/>
    </row>
    <row r="19" spans="1:13" s="217" customFormat="1" ht="21.95" customHeight="1">
      <c r="A19" s="17">
        <v>17</v>
      </c>
      <c r="B19" s="7" t="s">
        <v>14</v>
      </c>
      <c r="C19" s="7" t="s">
        <v>42</v>
      </c>
      <c r="D19" s="23" t="s">
        <v>333</v>
      </c>
      <c r="E19" s="23" t="s">
        <v>39</v>
      </c>
      <c r="F19" s="7" t="s">
        <v>334</v>
      </c>
      <c r="G19" s="7" t="s">
        <v>335</v>
      </c>
      <c r="H19" s="24" t="s">
        <v>20</v>
      </c>
      <c r="I19" s="33" t="s">
        <v>21</v>
      </c>
      <c r="J19" s="36" t="s">
        <v>22</v>
      </c>
      <c r="K19" s="36" t="s">
        <v>22</v>
      </c>
      <c r="L19" s="36" t="s">
        <v>20</v>
      </c>
      <c r="M19" s="36"/>
    </row>
    <row r="20" spans="1:13" s="217" customFormat="1" ht="21.95" customHeight="1">
      <c r="A20" s="17">
        <v>18</v>
      </c>
      <c r="B20" s="7" t="s">
        <v>14</v>
      </c>
      <c r="C20" s="7" t="s">
        <v>47</v>
      </c>
      <c r="D20" s="23" t="s">
        <v>336</v>
      </c>
      <c r="E20" s="23" t="s">
        <v>39</v>
      </c>
      <c r="F20" s="7" t="s">
        <v>337</v>
      </c>
      <c r="G20" s="17" t="s">
        <v>338</v>
      </c>
      <c r="H20" s="24" t="s">
        <v>20</v>
      </c>
      <c r="I20" s="33" t="s">
        <v>21</v>
      </c>
      <c r="J20" s="36" t="s">
        <v>22</v>
      </c>
      <c r="K20" s="36" t="s">
        <v>22</v>
      </c>
      <c r="L20" s="36" t="s">
        <v>20</v>
      </c>
      <c r="M20" s="36"/>
    </row>
    <row r="21" spans="1:13" s="217" customFormat="1" ht="21.95" customHeight="1">
      <c r="A21" s="17">
        <v>19</v>
      </c>
      <c r="B21" s="7" t="s">
        <v>14</v>
      </c>
      <c r="C21" s="7" t="s">
        <v>47</v>
      </c>
      <c r="D21" s="23" t="s">
        <v>339</v>
      </c>
      <c r="E21" s="23" t="s">
        <v>39</v>
      </c>
      <c r="F21" s="7" t="s">
        <v>340</v>
      </c>
      <c r="G21" s="17" t="s">
        <v>341</v>
      </c>
      <c r="H21" s="24" t="s">
        <v>20</v>
      </c>
      <c r="I21" s="33" t="s">
        <v>21</v>
      </c>
      <c r="J21" s="36" t="s">
        <v>22</v>
      </c>
      <c r="K21" s="36" t="s">
        <v>22</v>
      </c>
      <c r="L21" s="36" t="s">
        <v>20</v>
      </c>
      <c r="M21" s="36"/>
    </row>
    <row r="22" spans="1:13" s="217" customFormat="1" ht="21.95" customHeight="1">
      <c r="A22" s="17">
        <v>20</v>
      </c>
      <c r="B22" s="7" t="s">
        <v>14</v>
      </c>
      <c r="C22" s="7" t="s">
        <v>47</v>
      </c>
      <c r="D22" s="23" t="s">
        <v>342</v>
      </c>
      <c r="E22" s="23" t="s">
        <v>17</v>
      </c>
      <c r="F22" s="7" t="s">
        <v>343</v>
      </c>
      <c r="G22" s="7" t="s">
        <v>297</v>
      </c>
      <c r="H22" s="24" t="s">
        <v>20</v>
      </c>
      <c r="I22" s="33" t="s">
        <v>21</v>
      </c>
      <c r="J22" s="36" t="s">
        <v>22</v>
      </c>
      <c r="K22" s="36" t="s">
        <v>22</v>
      </c>
      <c r="L22" s="36" t="s">
        <v>22</v>
      </c>
      <c r="M22" s="36"/>
    </row>
    <row r="23" spans="1:13" s="217" customFormat="1" ht="21.95" customHeight="1">
      <c r="A23" s="17">
        <v>21</v>
      </c>
      <c r="B23" s="7" t="s">
        <v>14</v>
      </c>
      <c r="C23" s="7" t="s">
        <v>47</v>
      </c>
      <c r="D23" s="23" t="s">
        <v>344</v>
      </c>
      <c r="E23" s="23" t="s">
        <v>39</v>
      </c>
      <c r="F23" s="7" t="s">
        <v>345</v>
      </c>
      <c r="G23" s="17" t="s">
        <v>346</v>
      </c>
      <c r="H23" s="24" t="s">
        <v>20</v>
      </c>
      <c r="I23" s="33" t="s">
        <v>21</v>
      </c>
      <c r="J23" s="36" t="s">
        <v>22</v>
      </c>
      <c r="K23" s="36" t="s">
        <v>22</v>
      </c>
      <c r="L23" s="36" t="s">
        <v>20</v>
      </c>
      <c r="M23" s="36"/>
    </row>
    <row r="24" spans="1:13" s="217" customFormat="1" ht="21.95" customHeight="1">
      <c r="A24" s="17">
        <v>22</v>
      </c>
      <c r="B24" s="7" t="s">
        <v>14</v>
      </c>
      <c r="C24" s="7" t="s">
        <v>47</v>
      </c>
      <c r="D24" s="23" t="s">
        <v>347</v>
      </c>
      <c r="E24" s="23" t="s">
        <v>17</v>
      </c>
      <c r="F24" s="7" t="s">
        <v>348</v>
      </c>
      <c r="G24" s="7" t="s">
        <v>349</v>
      </c>
      <c r="H24" s="24" t="s">
        <v>20</v>
      </c>
      <c r="I24" s="33" t="s">
        <v>21</v>
      </c>
      <c r="J24" s="36" t="s">
        <v>22</v>
      </c>
      <c r="K24" s="36" t="s">
        <v>22</v>
      </c>
      <c r="L24" s="36" t="s">
        <v>20</v>
      </c>
      <c r="M24" s="36"/>
    </row>
    <row r="25" spans="1:13" s="217" customFormat="1" ht="21.95" customHeight="1">
      <c r="A25" s="17">
        <v>23</v>
      </c>
      <c r="B25" s="7" t="s">
        <v>14</v>
      </c>
      <c r="C25" s="7" t="s">
        <v>103</v>
      </c>
      <c r="D25" s="23" t="s">
        <v>350</v>
      </c>
      <c r="E25" s="23" t="s">
        <v>17</v>
      </c>
      <c r="F25" s="7" t="s">
        <v>351</v>
      </c>
      <c r="G25" s="7" t="s">
        <v>328</v>
      </c>
      <c r="H25" s="24" t="s">
        <v>20</v>
      </c>
      <c r="I25" s="33" t="s">
        <v>21</v>
      </c>
      <c r="J25" s="36" t="s">
        <v>22</v>
      </c>
      <c r="K25" s="36" t="s">
        <v>22</v>
      </c>
      <c r="L25" s="36" t="s">
        <v>20</v>
      </c>
      <c r="M25" s="36"/>
    </row>
    <row r="26" spans="1:13" s="217" customFormat="1" ht="21.95" customHeight="1">
      <c r="A26" s="17">
        <v>24</v>
      </c>
      <c r="B26" s="7" t="s">
        <v>14</v>
      </c>
      <c r="C26" s="7" t="s">
        <v>205</v>
      </c>
      <c r="D26" s="7" t="s">
        <v>352</v>
      </c>
      <c r="E26" s="23" t="s">
        <v>17</v>
      </c>
      <c r="F26" s="7" t="s">
        <v>353</v>
      </c>
      <c r="G26" s="7" t="s">
        <v>349</v>
      </c>
      <c r="H26" s="24" t="s">
        <v>20</v>
      </c>
      <c r="I26" s="33" t="s">
        <v>21</v>
      </c>
      <c r="J26" s="36" t="s">
        <v>22</v>
      </c>
      <c r="K26" s="36" t="s">
        <v>22</v>
      </c>
      <c r="L26" s="36" t="s">
        <v>22</v>
      </c>
      <c r="M26" s="36"/>
    </row>
    <row r="27" spans="1:13" s="217" customFormat="1" ht="21.95" customHeight="1">
      <c r="A27" s="17">
        <v>25</v>
      </c>
      <c r="B27" s="7" t="s">
        <v>14</v>
      </c>
      <c r="C27" s="7" t="s">
        <v>205</v>
      </c>
      <c r="D27" s="17" t="s">
        <v>354</v>
      </c>
      <c r="E27" s="23" t="s">
        <v>17</v>
      </c>
      <c r="F27" s="7" t="s">
        <v>355</v>
      </c>
      <c r="G27" s="17" t="s">
        <v>356</v>
      </c>
      <c r="H27" s="24" t="s">
        <v>20</v>
      </c>
      <c r="I27" s="33" t="s">
        <v>21</v>
      </c>
      <c r="J27" s="36" t="s">
        <v>22</v>
      </c>
      <c r="K27" s="36" t="s">
        <v>22</v>
      </c>
      <c r="L27" s="36" t="s">
        <v>20</v>
      </c>
      <c r="M27" s="36"/>
    </row>
    <row r="28" spans="1:13" s="217" customFormat="1" ht="21.95" customHeight="1">
      <c r="A28" s="17">
        <v>26</v>
      </c>
      <c r="B28" s="7" t="s">
        <v>14</v>
      </c>
      <c r="C28" s="7" t="s">
        <v>209</v>
      </c>
      <c r="D28" s="7" t="s">
        <v>357</v>
      </c>
      <c r="E28" s="23" t="s">
        <v>39</v>
      </c>
      <c r="F28" s="7" t="s">
        <v>358</v>
      </c>
      <c r="G28" s="224" t="s">
        <v>1956</v>
      </c>
      <c r="H28" s="24" t="s">
        <v>20</v>
      </c>
      <c r="I28" s="33" t="s">
        <v>21</v>
      </c>
      <c r="J28" s="36" t="s">
        <v>22</v>
      </c>
      <c r="K28" s="36" t="s">
        <v>22</v>
      </c>
      <c r="L28" s="36" t="s">
        <v>20</v>
      </c>
      <c r="M28" s="36"/>
    </row>
    <row r="29" spans="1:13" s="217" customFormat="1" ht="21.95" customHeight="1">
      <c r="A29" s="17">
        <v>27</v>
      </c>
      <c r="B29" s="7" t="s">
        <v>14</v>
      </c>
      <c r="C29" s="7" t="s">
        <v>209</v>
      </c>
      <c r="D29" s="7" t="s">
        <v>359</v>
      </c>
      <c r="E29" s="7" t="s">
        <v>39</v>
      </c>
      <c r="F29" s="7" t="s">
        <v>360</v>
      </c>
      <c r="G29" s="7" t="s">
        <v>361</v>
      </c>
      <c r="H29" s="24" t="s">
        <v>20</v>
      </c>
      <c r="I29" s="33" t="s">
        <v>21</v>
      </c>
      <c r="J29" s="36" t="s">
        <v>22</v>
      </c>
      <c r="K29" s="36" t="s">
        <v>22</v>
      </c>
      <c r="L29" s="36" t="s">
        <v>22</v>
      </c>
      <c r="M29" s="37"/>
    </row>
    <row r="30" spans="1:13" s="217" customFormat="1" ht="21.95" customHeight="1">
      <c r="A30" s="17">
        <v>28</v>
      </c>
      <c r="B30" s="25" t="s">
        <v>14</v>
      </c>
      <c r="C30" s="7" t="s">
        <v>217</v>
      </c>
      <c r="D30" s="7" t="s">
        <v>362</v>
      </c>
      <c r="E30" s="7" t="s">
        <v>39</v>
      </c>
      <c r="F30" s="7" t="s">
        <v>363</v>
      </c>
      <c r="G30" s="7" t="s">
        <v>328</v>
      </c>
      <c r="H30" s="7" t="s">
        <v>20</v>
      </c>
      <c r="I30" s="33" t="s">
        <v>21</v>
      </c>
      <c r="J30" s="36" t="s">
        <v>22</v>
      </c>
      <c r="K30" s="36" t="s">
        <v>22</v>
      </c>
      <c r="L30" s="36" t="s">
        <v>22</v>
      </c>
      <c r="M30" s="37"/>
    </row>
    <row r="31" spans="1:13" s="217" customFormat="1" ht="21.95" customHeight="1">
      <c r="A31" s="17">
        <v>29</v>
      </c>
      <c r="B31" s="25" t="s">
        <v>14</v>
      </c>
      <c r="C31" s="7" t="s">
        <v>217</v>
      </c>
      <c r="D31" s="7" t="s">
        <v>364</v>
      </c>
      <c r="E31" s="7" t="s">
        <v>39</v>
      </c>
      <c r="F31" s="7" t="s">
        <v>365</v>
      </c>
      <c r="G31" s="7" t="s">
        <v>366</v>
      </c>
      <c r="H31" s="7" t="s">
        <v>20</v>
      </c>
      <c r="I31" s="33" t="s">
        <v>21</v>
      </c>
      <c r="J31" s="36" t="s">
        <v>22</v>
      </c>
      <c r="K31" s="36" t="s">
        <v>22</v>
      </c>
      <c r="L31" s="38" t="s">
        <v>20</v>
      </c>
      <c r="M31" s="37"/>
    </row>
    <row r="32" spans="1:13" s="218" customFormat="1" ht="21.95" customHeight="1">
      <c r="A32" s="17">
        <v>30</v>
      </c>
      <c r="B32" s="26" t="s">
        <v>14</v>
      </c>
      <c r="C32" s="27" t="s">
        <v>230</v>
      </c>
      <c r="D32" s="28" t="s">
        <v>367</v>
      </c>
      <c r="E32" s="28" t="s">
        <v>39</v>
      </c>
      <c r="F32" s="27" t="s">
        <v>368</v>
      </c>
      <c r="G32" s="27" t="s">
        <v>297</v>
      </c>
      <c r="H32" s="24" t="s">
        <v>20</v>
      </c>
      <c r="I32" s="33" t="s">
        <v>21</v>
      </c>
      <c r="J32" s="36" t="s">
        <v>22</v>
      </c>
      <c r="K32" s="36" t="s">
        <v>22</v>
      </c>
      <c r="L32" s="39" t="s">
        <v>22</v>
      </c>
      <c r="M32" s="40"/>
    </row>
    <row r="33" spans="1:13" s="218" customFormat="1" ht="21.95" customHeight="1">
      <c r="A33" s="17">
        <v>31</v>
      </c>
      <c r="B33" s="26" t="s">
        <v>14</v>
      </c>
      <c r="C33" s="27" t="s">
        <v>230</v>
      </c>
      <c r="D33" s="29" t="s">
        <v>369</v>
      </c>
      <c r="E33" s="29" t="s">
        <v>17</v>
      </c>
      <c r="F33" s="71" t="s">
        <v>370</v>
      </c>
      <c r="G33" s="26" t="s">
        <v>371</v>
      </c>
      <c r="H33" s="24" t="s">
        <v>20</v>
      </c>
      <c r="I33" s="33" t="s">
        <v>21</v>
      </c>
      <c r="J33" s="36" t="s">
        <v>22</v>
      </c>
      <c r="K33" s="36" t="s">
        <v>22</v>
      </c>
      <c r="L33" s="39" t="s">
        <v>22</v>
      </c>
      <c r="M33" s="12"/>
    </row>
    <row r="34" spans="1:13" s="218" customFormat="1" ht="21.95" customHeight="1">
      <c r="A34" s="17">
        <v>32</v>
      </c>
      <c r="B34" s="26" t="s">
        <v>14</v>
      </c>
      <c r="C34" s="27" t="s">
        <v>55</v>
      </c>
      <c r="D34" s="28" t="s">
        <v>372</v>
      </c>
      <c r="E34" s="28" t="s">
        <v>39</v>
      </c>
      <c r="F34" s="27" t="s">
        <v>373</v>
      </c>
      <c r="G34" s="27" t="s">
        <v>374</v>
      </c>
      <c r="H34" s="24" t="s">
        <v>20</v>
      </c>
      <c r="I34" s="33" t="s">
        <v>21</v>
      </c>
      <c r="J34" s="36" t="s">
        <v>22</v>
      </c>
      <c r="K34" s="36" t="s">
        <v>22</v>
      </c>
      <c r="L34" s="39" t="s">
        <v>22</v>
      </c>
      <c r="M34" s="40"/>
    </row>
    <row r="35" spans="1:13" s="218" customFormat="1" ht="21.95" customHeight="1">
      <c r="A35" s="17">
        <v>33</v>
      </c>
      <c r="B35" s="26" t="s">
        <v>14</v>
      </c>
      <c r="C35" s="27" t="s">
        <v>55</v>
      </c>
      <c r="D35" s="28" t="s">
        <v>375</v>
      </c>
      <c r="E35" s="28" t="s">
        <v>39</v>
      </c>
      <c r="F35" s="27" t="s">
        <v>376</v>
      </c>
      <c r="G35" s="27" t="s">
        <v>297</v>
      </c>
      <c r="H35" s="24" t="s">
        <v>20</v>
      </c>
      <c r="I35" s="33" t="s">
        <v>21</v>
      </c>
      <c r="J35" s="36" t="s">
        <v>22</v>
      </c>
      <c r="K35" s="36" t="s">
        <v>22</v>
      </c>
      <c r="L35" s="39" t="s">
        <v>22</v>
      </c>
      <c r="M35" s="40"/>
    </row>
    <row r="36" spans="1:13" s="218" customFormat="1" ht="21.95" customHeight="1">
      <c r="A36" s="17">
        <v>34</v>
      </c>
      <c r="B36" s="26" t="s">
        <v>14</v>
      </c>
      <c r="C36" s="26" t="s">
        <v>59</v>
      </c>
      <c r="D36" s="29" t="s">
        <v>377</v>
      </c>
      <c r="E36" s="29" t="s">
        <v>39</v>
      </c>
      <c r="F36" s="27" t="s">
        <v>378</v>
      </c>
      <c r="G36" s="27" t="s">
        <v>322</v>
      </c>
      <c r="H36" s="24" t="s">
        <v>20</v>
      </c>
      <c r="I36" s="33" t="s">
        <v>21</v>
      </c>
      <c r="J36" s="36" t="s">
        <v>22</v>
      </c>
      <c r="K36" s="36" t="s">
        <v>22</v>
      </c>
      <c r="L36" s="39" t="s">
        <v>22</v>
      </c>
      <c r="M36" s="12"/>
    </row>
    <row r="37" spans="1:13" s="218" customFormat="1" ht="21.95" customHeight="1">
      <c r="A37" s="17">
        <v>35</v>
      </c>
      <c r="B37" s="26" t="s">
        <v>14</v>
      </c>
      <c r="C37" s="26" t="s">
        <v>59</v>
      </c>
      <c r="D37" s="29" t="s">
        <v>379</v>
      </c>
      <c r="E37" s="29" t="s">
        <v>39</v>
      </c>
      <c r="F37" s="27" t="s">
        <v>380</v>
      </c>
      <c r="G37" s="27" t="s">
        <v>371</v>
      </c>
      <c r="H37" s="24" t="s">
        <v>20</v>
      </c>
      <c r="I37" s="33" t="s">
        <v>21</v>
      </c>
      <c r="J37" s="36" t="s">
        <v>22</v>
      </c>
      <c r="K37" s="36" t="s">
        <v>22</v>
      </c>
      <c r="L37" s="39" t="s">
        <v>22</v>
      </c>
      <c r="M37" s="12"/>
    </row>
    <row r="38" spans="1:13" s="217" customFormat="1" ht="21.95" customHeight="1">
      <c r="A38" s="17">
        <v>36</v>
      </c>
      <c r="B38" s="25" t="s">
        <v>14</v>
      </c>
      <c r="C38" s="7" t="s">
        <v>33</v>
      </c>
      <c r="D38" s="7" t="s">
        <v>381</v>
      </c>
      <c r="E38" s="7" t="s">
        <v>17</v>
      </c>
      <c r="F38" s="7" t="s">
        <v>382</v>
      </c>
      <c r="G38" s="7" t="s">
        <v>349</v>
      </c>
      <c r="H38" s="7" t="s">
        <v>20</v>
      </c>
      <c r="I38" s="33" t="s">
        <v>21</v>
      </c>
      <c r="J38" s="36" t="s">
        <v>22</v>
      </c>
      <c r="K38" s="36" t="s">
        <v>22</v>
      </c>
      <c r="L38" s="36" t="s">
        <v>20</v>
      </c>
      <c r="M38" s="37"/>
    </row>
    <row r="39" spans="1:13" s="217" customFormat="1" ht="21.95" customHeight="1">
      <c r="A39" s="17">
        <v>37</v>
      </c>
      <c r="B39" s="25" t="s">
        <v>14</v>
      </c>
      <c r="C39" s="25" t="s">
        <v>138</v>
      </c>
      <c r="D39" s="25" t="s">
        <v>383</v>
      </c>
      <c r="E39" s="25" t="s">
        <v>39</v>
      </c>
      <c r="F39" s="70" t="s">
        <v>384</v>
      </c>
      <c r="G39" s="25" t="s">
        <v>361</v>
      </c>
      <c r="H39" s="25" t="s">
        <v>20</v>
      </c>
      <c r="I39" s="33" t="s">
        <v>21</v>
      </c>
      <c r="J39" s="37" t="s">
        <v>22</v>
      </c>
      <c r="K39" s="37" t="s">
        <v>22</v>
      </c>
      <c r="L39" s="37" t="s">
        <v>22</v>
      </c>
      <c r="M39" s="37"/>
    </row>
    <row r="40" spans="1:13" s="217" customFormat="1" ht="21.95" customHeight="1">
      <c r="A40" s="17">
        <v>38</v>
      </c>
      <c r="B40" s="25" t="s">
        <v>14</v>
      </c>
      <c r="C40" s="25" t="s">
        <v>142</v>
      </c>
      <c r="D40" s="25" t="s">
        <v>385</v>
      </c>
      <c r="E40" s="25" t="s">
        <v>39</v>
      </c>
      <c r="F40" s="70" t="s">
        <v>386</v>
      </c>
      <c r="G40" s="25" t="s">
        <v>297</v>
      </c>
      <c r="H40" s="25" t="s">
        <v>20</v>
      </c>
      <c r="I40" s="33" t="s">
        <v>21</v>
      </c>
      <c r="J40" s="37" t="s">
        <v>22</v>
      </c>
      <c r="K40" s="37" t="s">
        <v>22</v>
      </c>
      <c r="L40" s="37" t="s">
        <v>22</v>
      </c>
      <c r="M40" s="37"/>
    </row>
    <row r="41" spans="1:13" s="217" customFormat="1" ht="21.95" customHeight="1">
      <c r="A41" s="17">
        <v>39</v>
      </c>
      <c r="B41" s="25" t="s">
        <v>14</v>
      </c>
      <c r="C41" s="25" t="s">
        <v>142</v>
      </c>
      <c r="D41" s="25" t="s">
        <v>387</v>
      </c>
      <c r="E41" s="25" t="s">
        <v>39</v>
      </c>
      <c r="F41" s="70" t="s">
        <v>388</v>
      </c>
      <c r="G41" s="25" t="s">
        <v>349</v>
      </c>
      <c r="H41" s="25" t="s">
        <v>20</v>
      </c>
      <c r="I41" s="33" t="s">
        <v>21</v>
      </c>
      <c r="J41" s="37" t="s">
        <v>22</v>
      </c>
      <c r="K41" s="37" t="s">
        <v>22</v>
      </c>
      <c r="L41" s="37" t="s">
        <v>22</v>
      </c>
      <c r="M41" s="37"/>
    </row>
    <row r="42" spans="1:13" s="217" customFormat="1" ht="21.95" customHeight="1">
      <c r="A42" s="17">
        <v>40</v>
      </c>
      <c r="B42" s="25" t="s">
        <v>14</v>
      </c>
      <c r="C42" s="25" t="s">
        <v>29</v>
      </c>
      <c r="D42" s="25" t="s">
        <v>389</v>
      </c>
      <c r="E42" s="25" t="s">
        <v>17</v>
      </c>
      <c r="F42" s="70" t="s">
        <v>390</v>
      </c>
      <c r="G42" s="25" t="s">
        <v>356</v>
      </c>
      <c r="H42" s="25" t="s">
        <v>20</v>
      </c>
      <c r="I42" s="33" t="s">
        <v>21</v>
      </c>
      <c r="J42" s="37" t="s">
        <v>22</v>
      </c>
      <c r="K42" s="37" t="s">
        <v>22</v>
      </c>
      <c r="L42" s="37" t="s">
        <v>22</v>
      </c>
      <c r="M42" s="37"/>
    </row>
    <row r="43" spans="1:13" s="217" customFormat="1" ht="21.95" customHeight="1">
      <c r="A43" s="17">
        <v>41</v>
      </c>
      <c r="B43" s="25" t="s">
        <v>14</v>
      </c>
      <c r="C43" s="25" t="s">
        <v>29</v>
      </c>
      <c r="D43" s="25" t="s">
        <v>391</v>
      </c>
      <c r="E43" s="25" t="s">
        <v>17</v>
      </c>
      <c r="F43" s="70" t="s">
        <v>392</v>
      </c>
      <c r="G43" s="25" t="s">
        <v>349</v>
      </c>
      <c r="H43" s="25" t="s">
        <v>20</v>
      </c>
      <c r="I43" s="33" t="s">
        <v>21</v>
      </c>
      <c r="J43" s="37" t="s">
        <v>22</v>
      </c>
      <c r="K43" s="37" t="s">
        <v>22</v>
      </c>
      <c r="L43" s="37" t="s">
        <v>22</v>
      </c>
      <c r="M43" s="37"/>
    </row>
    <row r="44" spans="1:13" s="217" customFormat="1" ht="21.95" customHeight="1">
      <c r="A44" s="17">
        <v>42</v>
      </c>
      <c r="B44" s="25" t="s">
        <v>14</v>
      </c>
      <c r="C44" s="25" t="s">
        <v>29</v>
      </c>
      <c r="D44" s="25" t="s">
        <v>393</v>
      </c>
      <c r="E44" s="25" t="s">
        <v>17</v>
      </c>
      <c r="F44" s="70" t="s">
        <v>394</v>
      </c>
      <c r="G44" s="25" t="s">
        <v>328</v>
      </c>
      <c r="H44" s="25" t="s">
        <v>20</v>
      </c>
      <c r="I44" s="33" t="s">
        <v>21</v>
      </c>
      <c r="J44" s="37" t="s">
        <v>22</v>
      </c>
      <c r="K44" s="37" t="s">
        <v>22</v>
      </c>
      <c r="L44" s="37" t="s">
        <v>22</v>
      </c>
      <c r="M44" s="37"/>
    </row>
    <row r="45" spans="1:13" s="217" customFormat="1" ht="21.95" customHeight="1">
      <c r="A45" s="17">
        <v>43</v>
      </c>
      <c r="B45" s="25" t="s">
        <v>14</v>
      </c>
      <c r="C45" s="25" t="s">
        <v>2058</v>
      </c>
      <c r="D45" s="25" t="s">
        <v>395</v>
      </c>
      <c r="E45" s="25" t="s">
        <v>39</v>
      </c>
      <c r="F45" s="70" t="s">
        <v>396</v>
      </c>
      <c r="G45" s="25" t="s">
        <v>397</v>
      </c>
      <c r="H45" s="25" t="s">
        <v>20</v>
      </c>
      <c r="I45" s="33" t="s">
        <v>21</v>
      </c>
      <c r="J45" s="37" t="s">
        <v>22</v>
      </c>
      <c r="K45" s="37" t="s">
        <v>22</v>
      </c>
      <c r="L45" s="37" t="s">
        <v>22</v>
      </c>
      <c r="M45" s="37"/>
    </row>
    <row r="46" spans="1:13" s="218" customFormat="1" ht="21.95" customHeight="1">
      <c r="A46" s="17">
        <v>44</v>
      </c>
      <c r="B46" s="26" t="s">
        <v>14</v>
      </c>
      <c r="C46" s="26" t="s">
        <v>255</v>
      </c>
      <c r="D46" s="29" t="s">
        <v>398</v>
      </c>
      <c r="E46" s="29" t="s">
        <v>17</v>
      </c>
      <c r="F46" s="27" t="s">
        <v>399</v>
      </c>
      <c r="G46" s="26" t="s">
        <v>371</v>
      </c>
      <c r="H46" s="24" t="s">
        <v>20</v>
      </c>
      <c r="I46" s="33" t="s">
        <v>21</v>
      </c>
      <c r="J46" s="36" t="s">
        <v>22</v>
      </c>
      <c r="K46" s="36" t="s">
        <v>22</v>
      </c>
      <c r="L46" s="39" t="s">
        <v>22</v>
      </c>
      <c r="M46" s="12"/>
    </row>
    <row r="47" spans="1:13" s="218" customFormat="1" ht="21.95" customHeight="1">
      <c r="A47" s="17">
        <v>45</v>
      </c>
      <c r="B47" s="26" t="s">
        <v>14</v>
      </c>
      <c r="C47" s="26" t="s">
        <v>255</v>
      </c>
      <c r="D47" s="29" t="s">
        <v>400</v>
      </c>
      <c r="E47" s="29" t="s">
        <v>39</v>
      </c>
      <c r="F47" s="27" t="s">
        <v>401</v>
      </c>
      <c r="G47" s="27" t="s">
        <v>402</v>
      </c>
      <c r="H47" s="24" t="s">
        <v>20</v>
      </c>
      <c r="I47" s="33" t="s">
        <v>21</v>
      </c>
      <c r="J47" s="36" t="s">
        <v>22</v>
      </c>
      <c r="K47" s="36" t="s">
        <v>22</v>
      </c>
      <c r="L47" s="39" t="s">
        <v>20</v>
      </c>
      <c r="M47" s="12"/>
    </row>
    <row r="48" spans="1:13" s="218" customFormat="1" ht="21.95" customHeight="1">
      <c r="A48" s="17">
        <v>46</v>
      </c>
      <c r="B48" s="26" t="s">
        <v>14</v>
      </c>
      <c r="C48" s="26" t="s">
        <v>52</v>
      </c>
      <c r="D48" s="29" t="s">
        <v>403</v>
      </c>
      <c r="E48" s="29" t="s">
        <v>17</v>
      </c>
      <c r="F48" s="27" t="s">
        <v>404</v>
      </c>
      <c r="G48" s="26" t="s">
        <v>297</v>
      </c>
      <c r="H48" s="24" t="s">
        <v>20</v>
      </c>
      <c r="I48" s="33" t="s">
        <v>21</v>
      </c>
      <c r="J48" s="36" t="s">
        <v>22</v>
      </c>
      <c r="K48" s="36" t="s">
        <v>22</v>
      </c>
      <c r="L48" s="41" t="s">
        <v>22</v>
      </c>
      <c r="M48" s="12"/>
    </row>
    <row r="49" spans="1:13" s="218" customFormat="1" ht="21.95" customHeight="1">
      <c r="A49" s="17">
        <v>47</v>
      </c>
      <c r="B49" s="26" t="s">
        <v>14</v>
      </c>
      <c r="C49" s="26" t="s">
        <v>52</v>
      </c>
      <c r="D49" s="29" t="s">
        <v>405</v>
      </c>
      <c r="E49" s="29" t="s">
        <v>39</v>
      </c>
      <c r="F49" s="27" t="s">
        <v>406</v>
      </c>
      <c r="G49" s="26" t="s">
        <v>349</v>
      </c>
      <c r="H49" s="24" t="s">
        <v>20</v>
      </c>
      <c r="I49" s="33" t="s">
        <v>21</v>
      </c>
      <c r="J49" s="36" t="s">
        <v>22</v>
      </c>
      <c r="K49" s="36" t="s">
        <v>22</v>
      </c>
      <c r="L49" s="39" t="s">
        <v>22</v>
      </c>
      <c r="M49" s="12"/>
    </row>
    <row r="50" spans="1:13" s="218" customFormat="1" ht="21.95" customHeight="1">
      <c r="A50" s="17">
        <v>48</v>
      </c>
      <c r="B50" s="26" t="s">
        <v>14</v>
      </c>
      <c r="C50" s="27" t="s">
        <v>407</v>
      </c>
      <c r="D50" s="27" t="s">
        <v>408</v>
      </c>
      <c r="E50" s="27" t="s">
        <v>39</v>
      </c>
      <c r="F50" s="27" t="s">
        <v>409</v>
      </c>
      <c r="G50" s="27" t="s">
        <v>297</v>
      </c>
      <c r="H50" s="24" t="s">
        <v>20</v>
      </c>
      <c r="I50" s="33" t="s">
        <v>21</v>
      </c>
      <c r="J50" s="36" t="s">
        <v>22</v>
      </c>
      <c r="K50" s="36" t="s">
        <v>22</v>
      </c>
      <c r="L50" s="39" t="s">
        <v>22</v>
      </c>
      <c r="M50" s="40"/>
    </row>
    <row r="51" spans="1:13" s="218" customFormat="1" ht="21.95" customHeight="1">
      <c r="A51" s="17">
        <v>49</v>
      </c>
      <c r="B51" s="26" t="s">
        <v>14</v>
      </c>
      <c r="C51" s="27" t="s">
        <v>407</v>
      </c>
      <c r="D51" s="27" t="s">
        <v>410</v>
      </c>
      <c r="E51" s="27" t="s">
        <v>39</v>
      </c>
      <c r="F51" s="27" t="s">
        <v>411</v>
      </c>
      <c r="G51" s="27" t="s">
        <v>412</v>
      </c>
      <c r="H51" s="24" t="s">
        <v>20</v>
      </c>
      <c r="I51" s="33" t="s">
        <v>21</v>
      </c>
      <c r="J51" s="36" t="s">
        <v>22</v>
      </c>
      <c r="K51" s="36" t="s">
        <v>22</v>
      </c>
      <c r="L51" s="39" t="s">
        <v>22</v>
      </c>
      <c r="M51" s="40"/>
    </row>
    <row r="52" spans="1:13" s="217" customFormat="1" ht="21.95" customHeight="1">
      <c r="A52" s="17">
        <v>50</v>
      </c>
      <c r="B52" s="25" t="s">
        <v>14</v>
      </c>
      <c r="C52" s="23" t="s">
        <v>2059</v>
      </c>
      <c r="D52" s="20" t="s">
        <v>413</v>
      </c>
      <c r="E52" s="30" t="s">
        <v>39</v>
      </c>
      <c r="F52" s="7" t="s">
        <v>414</v>
      </c>
      <c r="G52" s="25" t="s">
        <v>322</v>
      </c>
      <c r="H52" s="7" t="s">
        <v>20</v>
      </c>
      <c r="I52" s="33" t="s">
        <v>21</v>
      </c>
      <c r="J52" s="36" t="s">
        <v>22</v>
      </c>
      <c r="K52" s="36" t="s">
        <v>22</v>
      </c>
      <c r="L52" s="36" t="s">
        <v>22</v>
      </c>
      <c r="M52" s="37"/>
    </row>
    <row r="53" spans="1:13" s="217" customFormat="1" ht="21.95" customHeight="1">
      <c r="A53" s="17">
        <v>51</v>
      </c>
      <c r="B53" s="25" t="s">
        <v>14</v>
      </c>
      <c r="C53" s="23" t="s">
        <v>2059</v>
      </c>
      <c r="D53" s="17" t="s">
        <v>415</v>
      </c>
      <c r="E53" s="30" t="s">
        <v>39</v>
      </c>
      <c r="F53" s="7" t="s">
        <v>416</v>
      </c>
      <c r="G53" s="25" t="s">
        <v>417</v>
      </c>
      <c r="H53" s="7" t="s">
        <v>20</v>
      </c>
      <c r="I53" s="33" t="s">
        <v>21</v>
      </c>
      <c r="J53" s="36" t="s">
        <v>22</v>
      </c>
      <c r="K53" s="36" t="s">
        <v>22</v>
      </c>
      <c r="L53" s="36" t="s">
        <v>22</v>
      </c>
      <c r="M53" s="37"/>
    </row>
    <row r="54" spans="1:13" s="217" customFormat="1" ht="21.95" customHeight="1">
      <c r="A54" s="17">
        <v>52</v>
      </c>
      <c r="B54" s="25" t="s">
        <v>14</v>
      </c>
      <c r="C54" s="23" t="s">
        <v>2060</v>
      </c>
      <c r="D54" s="17" t="s">
        <v>418</v>
      </c>
      <c r="E54" s="30" t="s">
        <v>39</v>
      </c>
      <c r="F54" s="70" t="s">
        <v>419</v>
      </c>
      <c r="G54" s="25" t="s">
        <v>417</v>
      </c>
      <c r="H54" s="7" t="s">
        <v>20</v>
      </c>
      <c r="I54" s="33" t="s">
        <v>21</v>
      </c>
      <c r="J54" s="36" t="s">
        <v>22</v>
      </c>
      <c r="K54" s="36" t="s">
        <v>22</v>
      </c>
      <c r="L54" s="36" t="s">
        <v>22</v>
      </c>
      <c r="M54" s="37"/>
    </row>
    <row r="55" spans="1:13" s="217" customFormat="1" ht="21.95" customHeight="1">
      <c r="A55" s="17">
        <v>53</v>
      </c>
      <c r="B55" s="25" t="s">
        <v>14</v>
      </c>
      <c r="C55" s="23" t="s">
        <v>2061</v>
      </c>
      <c r="D55" s="20" t="s">
        <v>420</v>
      </c>
      <c r="E55" s="30" t="s">
        <v>39</v>
      </c>
      <c r="F55" s="7" t="s">
        <v>421</v>
      </c>
      <c r="G55" s="25" t="s">
        <v>297</v>
      </c>
      <c r="H55" s="7" t="s">
        <v>20</v>
      </c>
      <c r="I55" s="33" t="s">
        <v>21</v>
      </c>
      <c r="J55" s="36" t="s">
        <v>22</v>
      </c>
      <c r="K55" s="36" t="s">
        <v>22</v>
      </c>
      <c r="L55" s="36" t="s">
        <v>22</v>
      </c>
      <c r="M55" s="37"/>
    </row>
    <row r="56" spans="1:13" s="217" customFormat="1" ht="21.95" customHeight="1">
      <c r="A56" s="17">
        <v>54</v>
      </c>
      <c r="B56" s="25" t="s">
        <v>14</v>
      </c>
      <c r="C56" s="23" t="s">
        <v>2061</v>
      </c>
      <c r="D56" s="20" t="s">
        <v>422</v>
      </c>
      <c r="E56" s="30" t="s">
        <v>17</v>
      </c>
      <c r="F56" s="7" t="s">
        <v>423</v>
      </c>
      <c r="G56" s="25" t="s">
        <v>397</v>
      </c>
      <c r="H56" s="7" t="s">
        <v>20</v>
      </c>
      <c r="I56" s="33" t="s">
        <v>21</v>
      </c>
      <c r="J56" s="36" t="s">
        <v>22</v>
      </c>
      <c r="K56" s="36" t="s">
        <v>22</v>
      </c>
      <c r="L56" s="36" t="s">
        <v>22</v>
      </c>
      <c r="M56" s="37"/>
    </row>
    <row r="57" spans="1:13" s="217" customFormat="1" ht="21.95" customHeight="1">
      <c r="A57" s="17">
        <v>55</v>
      </c>
      <c r="B57" s="25" t="s">
        <v>14</v>
      </c>
      <c r="C57" s="23" t="s">
        <v>2062</v>
      </c>
      <c r="D57" s="20" t="s">
        <v>424</v>
      </c>
      <c r="E57" s="23" t="s">
        <v>17</v>
      </c>
      <c r="F57" s="7" t="s">
        <v>425</v>
      </c>
      <c r="G57" s="7" t="s">
        <v>361</v>
      </c>
      <c r="H57" s="7" t="s">
        <v>20</v>
      </c>
      <c r="I57" s="33" t="s">
        <v>21</v>
      </c>
      <c r="J57" s="36" t="s">
        <v>22</v>
      </c>
      <c r="K57" s="36" t="s">
        <v>22</v>
      </c>
      <c r="L57" s="36" t="s">
        <v>22</v>
      </c>
      <c r="M57" s="37"/>
    </row>
    <row r="58" spans="1:13" s="217" customFormat="1" ht="21.95" customHeight="1">
      <c r="A58" s="17">
        <v>56</v>
      </c>
      <c r="B58" s="25" t="s">
        <v>14</v>
      </c>
      <c r="C58" s="23" t="s">
        <v>2062</v>
      </c>
      <c r="D58" s="17" t="s">
        <v>426</v>
      </c>
      <c r="E58" s="30" t="s">
        <v>39</v>
      </c>
      <c r="F58" s="7" t="s">
        <v>427</v>
      </c>
      <c r="G58" s="25" t="s">
        <v>397</v>
      </c>
      <c r="H58" s="7" t="s">
        <v>20</v>
      </c>
      <c r="I58" s="33" t="s">
        <v>21</v>
      </c>
      <c r="J58" s="36" t="s">
        <v>22</v>
      </c>
      <c r="K58" s="36" t="s">
        <v>22</v>
      </c>
      <c r="L58" s="36" t="s">
        <v>22</v>
      </c>
      <c r="M58" s="37"/>
    </row>
    <row r="59" spans="1:13" s="218" customFormat="1" ht="21.95" customHeight="1">
      <c r="A59" s="17">
        <v>57</v>
      </c>
      <c r="B59" s="26" t="s">
        <v>14</v>
      </c>
      <c r="C59" s="23" t="s">
        <v>2062</v>
      </c>
      <c r="D59" s="26" t="s">
        <v>428</v>
      </c>
      <c r="E59" s="26" t="s">
        <v>39</v>
      </c>
      <c r="F59" s="27" t="s">
        <v>429</v>
      </c>
      <c r="G59" s="26" t="s">
        <v>297</v>
      </c>
      <c r="H59" s="27" t="s">
        <v>20</v>
      </c>
      <c r="I59" s="33" t="s">
        <v>21</v>
      </c>
      <c r="J59" s="36" t="s">
        <v>22</v>
      </c>
      <c r="K59" s="36" t="s">
        <v>22</v>
      </c>
      <c r="L59" s="39" t="s">
        <v>22</v>
      </c>
      <c r="M59" s="41"/>
    </row>
    <row r="60" spans="1:13" s="217" customFormat="1" ht="21.95" customHeight="1">
      <c r="A60" s="17">
        <v>58</v>
      </c>
      <c r="B60" s="25" t="s">
        <v>14</v>
      </c>
      <c r="C60" s="23" t="s">
        <v>2062</v>
      </c>
      <c r="D60" s="20" t="s">
        <v>430</v>
      </c>
      <c r="E60" s="30" t="s">
        <v>39</v>
      </c>
      <c r="F60" s="7" t="s">
        <v>431</v>
      </c>
      <c r="G60" s="25" t="s">
        <v>328</v>
      </c>
      <c r="H60" s="7" t="s">
        <v>20</v>
      </c>
      <c r="I60" s="33" t="s">
        <v>21</v>
      </c>
      <c r="J60" s="36" t="s">
        <v>22</v>
      </c>
      <c r="K60" s="36" t="s">
        <v>22</v>
      </c>
      <c r="L60" s="36" t="s">
        <v>22</v>
      </c>
      <c r="M60" s="37"/>
    </row>
    <row r="61" spans="1:13" s="217" customFormat="1" ht="21.95" customHeight="1">
      <c r="A61" s="17">
        <v>59</v>
      </c>
      <c r="B61" s="25" t="s">
        <v>14</v>
      </c>
      <c r="C61" s="23" t="s">
        <v>2063</v>
      </c>
      <c r="D61" s="20" t="s">
        <v>432</v>
      </c>
      <c r="E61" s="30" t="s">
        <v>39</v>
      </c>
      <c r="F61" s="7" t="s">
        <v>433</v>
      </c>
      <c r="G61" s="25" t="s">
        <v>371</v>
      </c>
      <c r="H61" s="7" t="s">
        <v>20</v>
      </c>
      <c r="I61" s="33" t="s">
        <v>21</v>
      </c>
      <c r="J61" s="36" t="s">
        <v>22</v>
      </c>
      <c r="K61" s="36" t="s">
        <v>22</v>
      </c>
      <c r="L61" s="36" t="s">
        <v>22</v>
      </c>
      <c r="M61" s="37"/>
    </row>
    <row r="62" spans="1:13" s="217" customFormat="1" ht="21.95" customHeight="1">
      <c r="A62" s="3">
        <v>60</v>
      </c>
      <c r="B62" s="3" t="s">
        <v>746</v>
      </c>
      <c r="C62" s="5" t="s">
        <v>742</v>
      </c>
      <c r="D62" s="1" t="s">
        <v>790</v>
      </c>
      <c r="E62" s="1" t="s">
        <v>17</v>
      </c>
      <c r="F62" s="5" t="s">
        <v>791</v>
      </c>
      <c r="G62" s="5" t="s">
        <v>792</v>
      </c>
      <c r="H62" s="5" t="s">
        <v>20</v>
      </c>
      <c r="I62" s="5" t="s">
        <v>21</v>
      </c>
      <c r="J62" s="5" t="s">
        <v>22</v>
      </c>
      <c r="K62" s="9" t="s">
        <v>22</v>
      </c>
      <c r="L62" s="9" t="s">
        <v>22</v>
      </c>
      <c r="M62" s="3"/>
    </row>
    <row r="63" spans="1:13" s="217" customFormat="1" ht="21.95" customHeight="1">
      <c r="A63" s="3">
        <v>61</v>
      </c>
      <c r="B63" s="3" t="s">
        <v>746</v>
      </c>
      <c r="C63" s="5" t="s">
        <v>793</v>
      </c>
      <c r="D63" s="1" t="s">
        <v>794</v>
      </c>
      <c r="E63" s="1" t="s">
        <v>17</v>
      </c>
      <c r="F63" s="5" t="s">
        <v>795</v>
      </c>
      <c r="G63" s="5" t="s">
        <v>297</v>
      </c>
      <c r="H63" s="5" t="s">
        <v>20</v>
      </c>
      <c r="I63" s="5" t="s">
        <v>21</v>
      </c>
      <c r="J63" s="5" t="s">
        <v>22</v>
      </c>
      <c r="K63" s="9" t="s">
        <v>22</v>
      </c>
      <c r="L63" s="9" t="s">
        <v>22</v>
      </c>
      <c r="M63" s="3"/>
    </row>
    <row r="64" spans="1:13" s="217" customFormat="1" ht="21.95" customHeight="1">
      <c r="A64" s="3">
        <v>62</v>
      </c>
      <c r="B64" s="3" t="s">
        <v>746</v>
      </c>
      <c r="C64" s="5" t="s">
        <v>829</v>
      </c>
      <c r="D64" s="1" t="s">
        <v>796</v>
      </c>
      <c r="E64" s="1" t="s">
        <v>17</v>
      </c>
      <c r="F64" s="5" t="s">
        <v>797</v>
      </c>
      <c r="G64" s="5" t="s">
        <v>371</v>
      </c>
      <c r="H64" s="5" t="s">
        <v>20</v>
      </c>
      <c r="I64" s="5" t="s">
        <v>21</v>
      </c>
      <c r="J64" s="5" t="s">
        <v>22</v>
      </c>
      <c r="K64" s="9" t="s">
        <v>22</v>
      </c>
      <c r="L64" s="9" t="s">
        <v>22</v>
      </c>
      <c r="M64" s="3"/>
    </row>
    <row r="65" spans="1:13" s="217" customFormat="1" ht="21.95" customHeight="1">
      <c r="A65" s="3">
        <v>63</v>
      </c>
      <c r="B65" s="3" t="s">
        <v>746</v>
      </c>
      <c r="C65" s="5" t="s">
        <v>829</v>
      </c>
      <c r="D65" s="1" t="s">
        <v>798</v>
      </c>
      <c r="E65" s="1" t="s">
        <v>17</v>
      </c>
      <c r="F65" s="5" t="s">
        <v>799</v>
      </c>
      <c r="G65" s="5" t="s">
        <v>356</v>
      </c>
      <c r="H65" s="5" t="s">
        <v>20</v>
      </c>
      <c r="I65" s="5" t="s">
        <v>21</v>
      </c>
      <c r="J65" s="5" t="s">
        <v>22</v>
      </c>
      <c r="K65" s="9" t="s">
        <v>22</v>
      </c>
      <c r="L65" s="9" t="s">
        <v>22</v>
      </c>
      <c r="M65" s="3"/>
    </row>
    <row r="66" spans="1:13" s="217" customFormat="1" ht="21.95" customHeight="1">
      <c r="A66" s="3">
        <v>64</v>
      </c>
      <c r="B66" s="3" t="s">
        <v>746</v>
      </c>
      <c r="C66" s="5" t="s">
        <v>800</v>
      </c>
      <c r="D66" s="1" t="s">
        <v>801</v>
      </c>
      <c r="E66" s="1" t="s">
        <v>17</v>
      </c>
      <c r="F66" s="5" t="s">
        <v>802</v>
      </c>
      <c r="G66" s="5" t="s">
        <v>792</v>
      </c>
      <c r="H66" s="5" t="s">
        <v>20</v>
      </c>
      <c r="I66" s="5" t="s">
        <v>21</v>
      </c>
      <c r="J66" s="5" t="s">
        <v>22</v>
      </c>
      <c r="K66" s="9" t="s">
        <v>22</v>
      </c>
      <c r="L66" s="9" t="s">
        <v>22</v>
      </c>
      <c r="M66" s="3"/>
    </row>
    <row r="67" spans="1:13" s="217" customFormat="1" ht="21.95" customHeight="1">
      <c r="A67" s="3">
        <v>65</v>
      </c>
      <c r="B67" s="3" t="s">
        <v>746</v>
      </c>
      <c r="C67" s="5" t="s">
        <v>849</v>
      </c>
      <c r="D67" s="1" t="s">
        <v>803</v>
      </c>
      <c r="E67" s="1" t="s">
        <v>17</v>
      </c>
      <c r="F67" s="5" t="s">
        <v>804</v>
      </c>
      <c r="G67" s="5" t="s">
        <v>322</v>
      </c>
      <c r="H67" s="5" t="s">
        <v>20</v>
      </c>
      <c r="I67" s="5" t="s">
        <v>21</v>
      </c>
      <c r="J67" s="5" t="s">
        <v>22</v>
      </c>
      <c r="K67" s="9" t="s">
        <v>22</v>
      </c>
      <c r="L67" s="9" t="s">
        <v>20</v>
      </c>
      <c r="M67" s="3"/>
    </row>
    <row r="68" spans="1:13" s="217" customFormat="1" ht="21.95" customHeight="1">
      <c r="A68" s="3">
        <v>66</v>
      </c>
      <c r="B68" s="3" t="s">
        <v>746</v>
      </c>
      <c r="C68" s="5" t="s">
        <v>849</v>
      </c>
      <c r="D68" s="1" t="s">
        <v>805</v>
      </c>
      <c r="E68" s="1" t="s">
        <v>17</v>
      </c>
      <c r="F68" s="5" t="s">
        <v>806</v>
      </c>
      <c r="G68" s="5" t="s">
        <v>322</v>
      </c>
      <c r="H68" s="5" t="s">
        <v>20</v>
      </c>
      <c r="I68" s="5" t="s">
        <v>21</v>
      </c>
      <c r="J68" s="5" t="s">
        <v>22</v>
      </c>
      <c r="K68" s="9" t="s">
        <v>22</v>
      </c>
      <c r="L68" s="9" t="s">
        <v>807</v>
      </c>
      <c r="M68" s="3"/>
    </row>
    <row r="69" spans="1:13" s="217" customFormat="1" ht="21.95" customHeight="1">
      <c r="A69" s="3">
        <v>67</v>
      </c>
      <c r="B69" s="3" t="s">
        <v>746</v>
      </c>
      <c r="C69" s="5" t="s">
        <v>780</v>
      </c>
      <c r="D69" s="1" t="s">
        <v>808</v>
      </c>
      <c r="E69" s="1" t="s">
        <v>39</v>
      </c>
      <c r="F69" s="5" t="s">
        <v>809</v>
      </c>
      <c r="G69" s="5" t="s">
        <v>297</v>
      </c>
      <c r="H69" s="5" t="s">
        <v>20</v>
      </c>
      <c r="I69" s="5" t="s">
        <v>21</v>
      </c>
      <c r="J69" s="5" t="s">
        <v>22</v>
      </c>
      <c r="K69" s="9" t="s">
        <v>22</v>
      </c>
      <c r="L69" s="9" t="s">
        <v>22</v>
      </c>
      <c r="M69" s="3"/>
    </row>
    <row r="70" spans="1:13" s="217" customFormat="1" ht="21.95" customHeight="1">
      <c r="A70" s="3">
        <v>68</v>
      </c>
      <c r="B70" s="3" t="s">
        <v>758</v>
      </c>
      <c r="C70" s="5" t="s">
        <v>785</v>
      </c>
      <c r="D70" s="1" t="s">
        <v>810</v>
      </c>
      <c r="E70" s="1" t="s">
        <v>17</v>
      </c>
      <c r="F70" s="5" t="s">
        <v>811</v>
      </c>
      <c r="G70" s="5" t="s">
        <v>297</v>
      </c>
      <c r="H70" s="5" t="s">
        <v>20</v>
      </c>
      <c r="I70" s="5" t="s">
        <v>21</v>
      </c>
      <c r="J70" s="5" t="s">
        <v>22</v>
      </c>
      <c r="K70" s="9" t="s">
        <v>22</v>
      </c>
      <c r="L70" s="9" t="s">
        <v>20</v>
      </c>
      <c r="M70" s="3"/>
    </row>
    <row r="71" spans="1:13" s="217" customFormat="1" ht="21.95" customHeight="1">
      <c r="A71" s="3">
        <v>69</v>
      </c>
      <c r="B71" s="3" t="s">
        <v>758</v>
      </c>
      <c r="C71" s="5" t="s">
        <v>785</v>
      </c>
      <c r="D71" s="1" t="s">
        <v>812</v>
      </c>
      <c r="E71" s="1" t="s">
        <v>17</v>
      </c>
      <c r="F71" s="5" t="s">
        <v>813</v>
      </c>
      <c r="G71" s="5" t="s">
        <v>814</v>
      </c>
      <c r="H71" s="5" t="s">
        <v>20</v>
      </c>
      <c r="I71" s="5" t="s">
        <v>21</v>
      </c>
      <c r="J71" s="5" t="s">
        <v>22</v>
      </c>
      <c r="K71" s="9" t="s">
        <v>22</v>
      </c>
      <c r="L71" s="9" t="s">
        <v>22</v>
      </c>
      <c r="M71" s="3"/>
    </row>
    <row r="72" spans="1:13" s="217" customFormat="1" ht="21.95" customHeight="1">
      <c r="A72" s="3">
        <v>70</v>
      </c>
      <c r="B72" s="3" t="s">
        <v>758</v>
      </c>
      <c r="C72" s="5" t="s">
        <v>785</v>
      </c>
      <c r="D72" s="1" t="s">
        <v>815</v>
      </c>
      <c r="E72" s="1" t="s">
        <v>816</v>
      </c>
      <c r="F72" s="5" t="s">
        <v>817</v>
      </c>
      <c r="G72" s="5" t="s">
        <v>818</v>
      </c>
      <c r="H72" s="5" t="s">
        <v>20</v>
      </c>
      <c r="I72" s="5" t="s">
        <v>21</v>
      </c>
      <c r="J72" s="5" t="s">
        <v>22</v>
      </c>
      <c r="K72" s="9" t="s">
        <v>22</v>
      </c>
      <c r="L72" s="9" t="s">
        <v>22</v>
      </c>
      <c r="M72" s="3"/>
    </row>
    <row r="73" spans="1:13" s="217" customFormat="1" ht="21.95" customHeight="1">
      <c r="A73" s="3">
        <v>71</v>
      </c>
      <c r="B73" s="3" t="s">
        <v>758</v>
      </c>
      <c r="C73" s="5" t="s">
        <v>819</v>
      </c>
      <c r="D73" s="1" t="s">
        <v>820</v>
      </c>
      <c r="E73" s="1" t="s">
        <v>17</v>
      </c>
      <c r="F73" s="5" t="s">
        <v>821</v>
      </c>
      <c r="G73" s="5" t="s">
        <v>371</v>
      </c>
      <c r="H73" s="5" t="s">
        <v>20</v>
      </c>
      <c r="I73" s="5" t="s">
        <v>21</v>
      </c>
      <c r="J73" s="5" t="s">
        <v>22</v>
      </c>
      <c r="K73" s="9" t="s">
        <v>22</v>
      </c>
      <c r="L73" s="9" t="s">
        <v>22</v>
      </c>
      <c r="M73" s="3"/>
    </row>
    <row r="74" spans="1:13" s="217" customFormat="1" ht="21.95" customHeight="1">
      <c r="A74" s="3">
        <v>72</v>
      </c>
      <c r="B74" s="3" t="s">
        <v>758</v>
      </c>
      <c r="C74" s="5" t="s">
        <v>761</v>
      </c>
      <c r="D74" s="1" t="s">
        <v>823</v>
      </c>
      <c r="E74" s="1" t="s">
        <v>17</v>
      </c>
      <c r="F74" s="5" t="s">
        <v>824</v>
      </c>
      <c r="G74" s="5" t="s">
        <v>349</v>
      </c>
      <c r="H74" s="5" t="s">
        <v>20</v>
      </c>
      <c r="I74" s="5" t="s">
        <v>21</v>
      </c>
      <c r="J74" s="5" t="s">
        <v>22</v>
      </c>
      <c r="K74" s="9" t="s">
        <v>22</v>
      </c>
      <c r="L74" s="9" t="s">
        <v>22</v>
      </c>
      <c r="M74" s="3"/>
    </row>
    <row r="75" spans="1:13" s="217" customFormat="1" ht="21.95" customHeight="1">
      <c r="A75" s="3">
        <v>73</v>
      </c>
      <c r="B75" s="171" t="s">
        <v>872</v>
      </c>
      <c r="C75" s="171" t="s">
        <v>2023</v>
      </c>
      <c r="D75" s="171" t="s">
        <v>926</v>
      </c>
      <c r="E75" s="83" t="s">
        <v>17</v>
      </c>
      <c r="F75" s="81" t="s">
        <v>927</v>
      </c>
      <c r="G75" s="81" t="s">
        <v>297</v>
      </c>
      <c r="H75" s="81" t="s">
        <v>20</v>
      </c>
      <c r="I75" s="81" t="s">
        <v>21</v>
      </c>
      <c r="J75" s="81" t="s">
        <v>22</v>
      </c>
      <c r="K75" s="84" t="s">
        <v>22</v>
      </c>
      <c r="L75" s="84" t="s">
        <v>22</v>
      </c>
      <c r="M75" s="171"/>
    </row>
    <row r="76" spans="1:13" s="217" customFormat="1" ht="21.95" customHeight="1">
      <c r="A76" s="3">
        <v>74</v>
      </c>
      <c r="B76" s="171" t="s">
        <v>872</v>
      </c>
      <c r="C76" s="171" t="s">
        <v>2023</v>
      </c>
      <c r="D76" s="171" t="s">
        <v>928</v>
      </c>
      <c r="E76" s="83" t="s">
        <v>39</v>
      </c>
      <c r="F76" s="81" t="s">
        <v>929</v>
      </c>
      <c r="G76" s="81" t="s">
        <v>371</v>
      </c>
      <c r="H76" s="81" t="s">
        <v>20</v>
      </c>
      <c r="I76" s="81" t="s">
        <v>21</v>
      </c>
      <c r="J76" s="81" t="s">
        <v>22</v>
      </c>
      <c r="K76" s="84" t="s">
        <v>22</v>
      </c>
      <c r="L76" s="84" t="s">
        <v>22</v>
      </c>
      <c r="M76" s="171"/>
    </row>
    <row r="77" spans="1:13" s="217" customFormat="1" ht="21.95" customHeight="1">
      <c r="A77" s="3">
        <v>75</v>
      </c>
      <c r="B77" s="171" t="s">
        <v>872</v>
      </c>
      <c r="C77" s="171" t="s">
        <v>2023</v>
      </c>
      <c r="D77" s="171" t="s">
        <v>930</v>
      </c>
      <c r="E77" s="83" t="s">
        <v>39</v>
      </c>
      <c r="F77" s="81" t="s">
        <v>931</v>
      </c>
      <c r="G77" s="81" t="s">
        <v>349</v>
      </c>
      <c r="H77" s="81" t="s">
        <v>20</v>
      </c>
      <c r="I77" s="81" t="s">
        <v>21</v>
      </c>
      <c r="J77" s="81" t="s">
        <v>22</v>
      </c>
      <c r="K77" s="84" t="s">
        <v>22</v>
      </c>
      <c r="L77" s="84" t="s">
        <v>22</v>
      </c>
      <c r="M77" s="171"/>
    </row>
    <row r="78" spans="1:13" s="217" customFormat="1" ht="21.95" customHeight="1">
      <c r="A78" s="3">
        <v>76</v>
      </c>
      <c r="B78" s="171" t="s">
        <v>872</v>
      </c>
      <c r="C78" s="171" t="s">
        <v>2020</v>
      </c>
      <c r="D78" s="171" t="s">
        <v>932</v>
      </c>
      <c r="E78" s="186" t="s">
        <v>39</v>
      </c>
      <c r="F78" s="185" t="s">
        <v>933</v>
      </c>
      <c r="G78" s="185" t="s">
        <v>297</v>
      </c>
      <c r="H78" s="81" t="s">
        <v>20</v>
      </c>
      <c r="I78" s="81" t="s">
        <v>21</v>
      </c>
      <c r="J78" s="81" t="s">
        <v>22</v>
      </c>
      <c r="K78" s="84" t="s">
        <v>22</v>
      </c>
      <c r="L78" s="84" t="s">
        <v>22</v>
      </c>
      <c r="M78" s="171"/>
    </row>
    <row r="79" spans="1:13" s="217" customFormat="1" ht="21.95" customHeight="1">
      <c r="A79" s="3">
        <v>77</v>
      </c>
      <c r="B79" s="171" t="s">
        <v>872</v>
      </c>
      <c r="C79" s="171" t="s">
        <v>2002</v>
      </c>
      <c r="D79" s="171" t="s">
        <v>934</v>
      </c>
      <c r="E79" s="190" t="s">
        <v>17</v>
      </c>
      <c r="F79" s="219" t="s">
        <v>935</v>
      </c>
      <c r="G79" s="142" t="s">
        <v>371</v>
      </c>
      <c r="H79" s="81" t="s">
        <v>20</v>
      </c>
      <c r="I79" s="81" t="s">
        <v>21</v>
      </c>
      <c r="J79" s="81" t="s">
        <v>22</v>
      </c>
      <c r="K79" s="84" t="s">
        <v>22</v>
      </c>
      <c r="L79" s="84" t="s">
        <v>22</v>
      </c>
      <c r="M79" s="171"/>
    </row>
    <row r="80" spans="1:13" s="217" customFormat="1" ht="21.95" customHeight="1">
      <c r="A80" s="3">
        <v>78</v>
      </c>
      <c r="B80" s="171" t="s">
        <v>872</v>
      </c>
      <c r="C80" s="171" t="s">
        <v>2046</v>
      </c>
      <c r="D80" s="171" t="s">
        <v>936</v>
      </c>
      <c r="E80" s="190" t="s">
        <v>17</v>
      </c>
      <c r="F80" s="140" t="s">
        <v>937</v>
      </c>
      <c r="G80" s="142" t="s">
        <v>371</v>
      </c>
      <c r="H80" s="81" t="s">
        <v>20</v>
      </c>
      <c r="I80" s="81" t="s">
        <v>21</v>
      </c>
      <c r="J80" s="81" t="s">
        <v>22</v>
      </c>
      <c r="K80" s="84" t="s">
        <v>22</v>
      </c>
      <c r="L80" s="84" t="s">
        <v>22</v>
      </c>
      <c r="M80" s="171"/>
    </row>
    <row r="81" spans="1:13" s="217" customFormat="1" ht="21.95" customHeight="1">
      <c r="A81" s="3">
        <v>79</v>
      </c>
      <c r="B81" s="171" t="s">
        <v>872</v>
      </c>
      <c r="C81" s="171" t="s">
        <v>2023</v>
      </c>
      <c r="D81" s="171" t="s">
        <v>938</v>
      </c>
      <c r="E81" s="190" t="s">
        <v>17</v>
      </c>
      <c r="F81" s="140" t="s">
        <v>939</v>
      </c>
      <c r="G81" s="142" t="s">
        <v>361</v>
      </c>
      <c r="H81" s="81" t="s">
        <v>20</v>
      </c>
      <c r="I81" s="81" t="s">
        <v>21</v>
      </c>
      <c r="J81" s="81" t="s">
        <v>22</v>
      </c>
      <c r="K81" s="84" t="s">
        <v>22</v>
      </c>
      <c r="L81" s="84" t="s">
        <v>22</v>
      </c>
      <c r="M81" s="171"/>
    </row>
    <row r="82" spans="1:13" s="217" customFormat="1" ht="21.95" customHeight="1">
      <c r="A82" s="3">
        <v>80</v>
      </c>
      <c r="B82" s="171" t="s">
        <v>872</v>
      </c>
      <c r="C82" s="171" t="s">
        <v>2023</v>
      </c>
      <c r="D82" s="171" t="s">
        <v>940</v>
      </c>
      <c r="E82" s="190" t="s">
        <v>39</v>
      </c>
      <c r="F82" s="140" t="s">
        <v>941</v>
      </c>
      <c r="G82" s="142" t="s">
        <v>942</v>
      </c>
      <c r="H82" s="81" t="s">
        <v>20</v>
      </c>
      <c r="I82" s="81" t="s">
        <v>21</v>
      </c>
      <c r="J82" s="81" t="s">
        <v>22</v>
      </c>
      <c r="K82" s="84" t="s">
        <v>22</v>
      </c>
      <c r="L82" s="84" t="s">
        <v>22</v>
      </c>
      <c r="M82" s="171"/>
    </row>
    <row r="83" spans="1:13" s="217" customFormat="1" ht="21.95" customHeight="1">
      <c r="A83" s="3">
        <v>81</v>
      </c>
      <c r="B83" s="171" t="s">
        <v>872</v>
      </c>
      <c r="C83" s="80" t="s">
        <v>2020</v>
      </c>
      <c r="D83" s="80" t="s">
        <v>943</v>
      </c>
      <c r="E83" s="190" t="s">
        <v>39</v>
      </c>
      <c r="F83" s="140" t="s">
        <v>944</v>
      </c>
      <c r="G83" s="142" t="s">
        <v>945</v>
      </c>
      <c r="H83" s="81" t="s">
        <v>20</v>
      </c>
      <c r="I83" s="81" t="s">
        <v>21</v>
      </c>
      <c r="J83" s="81" t="s">
        <v>22</v>
      </c>
      <c r="K83" s="84" t="s">
        <v>22</v>
      </c>
      <c r="L83" s="84" t="s">
        <v>20</v>
      </c>
      <c r="M83" s="171"/>
    </row>
    <row r="84" spans="1:13" s="217" customFormat="1" ht="21.95" customHeight="1">
      <c r="A84" s="3">
        <v>82</v>
      </c>
      <c r="B84" s="171" t="s">
        <v>872</v>
      </c>
      <c r="C84" s="171" t="s">
        <v>2002</v>
      </c>
      <c r="D84" s="171" t="s">
        <v>946</v>
      </c>
      <c r="E84" s="190" t="s">
        <v>17</v>
      </c>
      <c r="F84" s="140" t="s">
        <v>947</v>
      </c>
      <c r="G84" s="142" t="s">
        <v>328</v>
      </c>
      <c r="H84" s="81" t="s">
        <v>20</v>
      </c>
      <c r="I84" s="81" t="s">
        <v>21</v>
      </c>
      <c r="J84" s="81" t="s">
        <v>22</v>
      </c>
      <c r="K84" s="84" t="s">
        <v>22</v>
      </c>
      <c r="L84" s="84" t="s">
        <v>22</v>
      </c>
      <c r="M84" s="171"/>
    </row>
    <row r="85" spans="1:13" s="217" customFormat="1" ht="21.95" customHeight="1">
      <c r="A85" s="3">
        <v>83</v>
      </c>
      <c r="B85" s="171" t="s">
        <v>872</v>
      </c>
      <c r="C85" s="171" t="s">
        <v>2020</v>
      </c>
      <c r="D85" s="171" t="s">
        <v>948</v>
      </c>
      <c r="E85" s="190" t="s">
        <v>17</v>
      </c>
      <c r="F85" s="140" t="s">
        <v>949</v>
      </c>
      <c r="G85" s="142" t="s">
        <v>328</v>
      </c>
      <c r="H85" s="81" t="s">
        <v>20</v>
      </c>
      <c r="I85" s="81" t="s">
        <v>21</v>
      </c>
      <c r="J85" s="81" t="s">
        <v>22</v>
      </c>
      <c r="K85" s="84" t="s">
        <v>22</v>
      </c>
      <c r="L85" s="84" t="s">
        <v>22</v>
      </c>
      <c r="M85" s="171"/>
    </row>
    <row r="86" spans="1:13" s="217" customFormat="1" ht="21.95" customHeight="1">
      <c r="A86" s="3">
        <v>84</v>
      </c>
      <c r="B86" s="171" t="s">
        <v>872</v>
      </c>
      <c r="C86" s="80" t="s">
        <v>2023</v>
      </c>
      <c r="D86" s="80" t="s">
        <v>950</v>
      </c>
      <c r="E86" s="190" t="s">
        <v>17</v>
      </c>
      <c r="F86" s="144" t="s">
        <v>951</v>
      </c>
      <c r="G86" s="142" t="s">
        <v>952</v>
      </c>
      <c r="H86" s="81" t="s">
        <v>20</v>
      </c>
      <c r="I86" s="81" t="s">
        <v>21</v>
      </c>
      <c r="J86" s="81" t="s">
        <v>22</v>
      </c>
      <c r="K86" s="84" t="s">
        <v>22</v>
      </c>
      <c r="L86" s="84" t="s">
        <v>22</v>
      </c>
      <c r="M86" s="171"/>
    </row>
    <row r="87" spans="1:13" s="217" customFormat="1" ht="21.95" customHeight="1">
      <c r="A87" s="3">
        <v>85</v>
      </c>
      <c r="B87" s="171" t="s">
        <v>872</v>
      </c>
      <c r="C87" s="171" t="s">
        <v>2046</v>
      </c>
      <c r="D87" s="171" t="s">
        <v>953</v>
      </c>
      <c r="E87" s="190" t="s">
        <v>17</v>
      </c>
      <c r="F87" s="144" t="s">
        <v>954</v>
      </c>
      <c r="G87" s="142" t="s">
        <v>328</v>
      </c>
      <c r="H87" s="81" t="s">
        <v>20</v>
      </c>
      <c r="I87" s="81" t="s">
        <v>21</v>
      </c>
      <c r="J87" s="81" t="s">
        <v>22</v>
      </c>
      <c r="K87" s="84" t="s">
        <v>22</v>
      </c>
      <c r="L87" s="84" t="s">
        <v>22</v>
      </c>
      <c r="M87" s="171"/>
    </row>
    <row r="88" spans="1:13" s="217" customFormat="1" ht="21.95" customHeight="1">
      <c r="A88" s="3">
        <v>86</v>
      </c>
      <c r="B88" s="142" t="s">
        <v>872</v>
      </c>
      <c r="C88" s="142" t="s">
        <v>2018</v>
      </c>
      <c r="D88" s="142" t="s">
        <v>955</v>
      </c>
      <c r="E88" s="83" t="s">
        <v>39</v>
      </c>
      <c r="F88" s="81" t="s">
        <v>956</v>
      </c>
      <c r="G88" s="86" t="s">
        <v>957</v>
      </c>
      <c r="H88" s="81" t="s">
        <v>20</v>
      </c>
      <c r="I88" s="81" t="s">
        <v>21</v>
      </c>
      <c r="J88" s="81" t="s">
        <v>22</v>
      </c>
      <c r="K88" s="84" t="s">
        <v>22</v>
      </c>
      <c r="L88" s="84" t="s">
        <v>22</v>
      </c>
      <c r="M88" s="171"/>
    </row>
    <row r="89" spans="1:13" s="217" customFormat="1" ht="21.95" customHeight="1">
      <c r="A89" s="3">
        <v>87</v>
      </c>
      <c r="B89" s="142" t="s">
        <v>872</v>
      </c>
      <c r="C89" s="142" t="s">
        <v>2018</v>
      </c>
      <c r="D89" s="142" t="s">
        <v>958</v>
      </c>
      <c r="E89" s="83" t="s">
        <v>39</v>
      </c>
      <c r="F89" s="140" t="s">
        <v>959</v>
      </c>
      <c r="G89" s="220" t="s">
        <v>960</v>
      </c>
      <c r="H89" s="81" t="s">
        <v>20</v>
      </c>
      <c r="I89" s="81" t="s">
        <v>21</v>
      </c>
      <c r="J89" s="81" t="s">
        <v>22</v>
      </c>
      <c r="K89" s="84" t="s">
        <v>22</v>
      </c>
      <c r="L89" s="84" t="s">
        <v>22</v>
      </c>
      <c r="M89" s="171"/>
    </row>
    <row r="90" spans="1:13" s="217" customFormat="1" ht="21.95" customHeight="1">
      <c r="A90" s="3">
        <v>88</v>
      </c>
      <c r="B90" s="142" t="s">
        <v>872</v>
      </c>
      <c r="C90" s="142" t="s">
        <v>2024</v>
      </c>
      <c r="D90" s="221" t="s">
        <v>961</v>
      </c>
      <c r="E90" s="190" t="s">
        <v>17</v>
      </c>
      <c r="F90" s="140" t="s">
        <v>962</v>
      </c>
      <c r="G90" s="220" t="s">
        <v>963</v>
      </c>
      <c r="H90" s="81" t="s">
        <v>20</v>
      </c>
      <c r="I90" s="81" t="s">
        <v>21</v>
      </c>
      <c r="J90" s="81" t="s">
        <v>22</v>
      </c>
      <c r="K90" s="84" t="s">
        <v>22</v>
      </c>
      <c r="L90" s="191" t="s">
        <v>22</v>
      </c>
      <c r="M90" s="171"/>
    </row>
    <row r="91" spans="1:13" s="217" customFormat="1" ht="21.95" customHeight="1">
      <c r="A91" s="3">
        <v>89</v>
      </c>
      <c r="B91" s="142" t="s">
        <v>872</v>
      </c>
      <c r="C91" s="172" t="s">
        <v>2047</v>
      </c>
      <c r="D91" s="172" t="s">
        <v>964</v>
      </c>
      <c r="E91" s="190" t="s">
        <v>17</v>
      </c>
      <c r="F91" s="140" t="s">
        <v>965</v>
      </c>
      <c r="G91" s="86" t="s">
        <v>966</v>
      </c>
      <c r="H91" s="81" t="s">
        <v>20</v>
      </c>
      <c r="I91" s="81" t="s">
        <v>21</v>
      </c>
      <c r="J91" s="81" t="s">
        <v>22</v>
      </c>
      <c r="K91" s="84" t="s">
        <v>22</v>
      </c>
      <c r="L91" s="191" t="s">
        <v>22</v>
      </c>
      <c r="M91" s="171"/>
    </row>
    <row r="92" spans="1:13" s="217" customFormat="1" ht="21.95" customHeight="1">
      <c r="A92" s="3">
        <v>90</v>
      </c>
      <c r="B92" s="142" t="s">
        <v>872</v>
      </c>
      <c r="C92" s="172" t="s">
        <v>2047</v>
      </c>
      <c r="D92" s="172" t="s">
        <v>967</v>
      </c>
      <c r="E92" s="190" t="s">
        <v>17</v>
      </c>
      <c r="F92" s="140" t="s">
        <v>968</v>
      </c>
      <c r="G92" s="222" t="s">
        <v>412</v>
      </c>
      <c r="H92" s="81" t="s">
        <v>20</v>
      </c>
      <c r="I92" s="81" t="s">
        <v>21</v>
      </c>
      <c r="J92" s="81" t="s">
        <v>22</v>
      </c>
      <c r="K92" s="84" t="s">
        <v>22</v>
      </c>
      <c r="L92" s="191" t="s">
        <v>20</v>
      </c>
      <c r="M92" s="171"/>
    </row>
    <row r="93" spans="1:13" s="217" customFormat="1" ht="21.95" customHeight="1">
      <c r="A93" s="3">
        <v>91</v>
      </c>
      <c r="B93" s="142" t="s">
        <v>872</v>
      </c>
      <c r="C93" s="172" t="s">
        <v>2047</v>
      </c>
      <c r="D93" s="172" t="s">
        <v>969</v>
      </c>
      <c r="E93" s="190" t="s">
        <v>17</v>
      </c>
      <c r="F93" s="140" t="s">
        <v>970</v>
      </c>
      <c r="G93" s="220" t="s">
        <v>971</v>
      </c>
      <c r="H93" s="81" t="s">
        <v>20</v>
      </c>
      <c r="I93" s="81" t="s">
        <v>21</v>
      </c>
      <c r="J93" s="81" t="s">
        <v>22</v>
      </c>
      <c r="K93" s="84" t="s">
        <v>22</v>
      </c>
      <c r="L93" s="191" t="s">
        <v>22</v>
      </c>
      <c r="M93" s="171"/>
    </row>
    <row r="94" spans="1:13" s="217" customFormat="1" ht="21.95" customHeight="1">
      <c r="A94" s="3">
        <v>92</v>
      </c>
      <c r="B94" s="142" t="s">
        <v>872</v>
      </c>
      <c r="C94" s="172" t="s">
        <v>2048</v>
      </c>
      <c r="D94" s="172" t="s">
        <v>972</v>
      </c>
      <c r="E94" s="190" t="s">
        <v>17</v>
      </c>
      <c r="F94" s="140" t="s">
        <v>973</v>
      </c>
      <c r="G94" s="222" t="s">
        <v>412</v>
      </c>
      <c r="H94" s="81" t="s">
        <v>20</v>
      </c>
      <c r="I94" s="81" t="s">
        <v>21</v>
      </c>
      <c r="J94" s="81" t="s">
        <v>22</v>
      </c>
      <c r="K94" s="84" t="s">
        <v>22</v>
      </c>
      <c r="L94" s="191" t="s">
        <v>22</v>
      </c>
      <c r="M94" s="171"/>
    </row>
    <row r="95" spans="1:13" s="217" customFormat="1" ht="21.95" customHeight="1">
      <c r="A95" s="3">
        <v>93</v>
      </c>
      <c r="B95" s="142" t="s">
        <v>872</v>
      </c>
      <c r="C95" s="172" t="s">
        <v>2026</v>
      </c>
      <c r="D95" s="172" t="s">
        <v>974</v>
      </c>
      <c r="E95" s="190" t="s">
        <v>39</v>
      </c>
      <c r="F95" s="140" t="s">
        <v>975</v>
      </c>
      <c r="G95" s="222" t="s">
        <v>976</v>
      </c>
      <c r="H95" s="81" t="s">
        <v>20</v>
      </c>
      <c r="I95" s="81" t="s">
        <v>21</v>
      </c>
      <c r="J95" s="81" t="s">
        <v>22</v>
      </c>
      <c r="K95" s="84" t="s">
        <v>22</v>
      </c>
      <c r="L95" s="191" t="s">
        <v>22</v>
      </c>
      <c r="M95" s="171"/>
    </row>
    <row r="96" spans="1:13" s="217" customFormat="1" ht="21.95" customHeight="1">
      <c r="A96" s="3">
        <v>94</v>
      </c>
      <c r="B96" s="106" t="s">
        <v>746</v>
      </c>
      <c r="C96" s="103" t="s">
        <v>2064</v>
      </c>
      <c r="D96" s="111" t="s">
        <v>1097</v>
      </c>
      <c r="E96" s="111" t="s">
        <v>17</v>
      </c>
      <c r="F96" s="103" t="s">
        <v>1098</v>
      </c>
      <c r="G96" s="112" t="s">
        <v>1099</v>
      </c>
      <c r="H96" s="106" t="s">
        <v>20</v>
      </c>
      <c r="I96" s="106" t="s">
        <v>21</v>
      </c>
      <c r="J96" s="106" t="s">
        <v>22</v>
      </c>
      <c r="K96" s="113" t="s">
        <v>22</v>
      </c>
      <c r="L96" s="113" t="s">
        <v>22</v>
      </c>
      <c r="M96" s="3"/>
    </row>
    <row r="97" spans="1:13" s="217" customFormat="1" ht="21.95" customHeight="1">
      <c r="A97" s="3">
        <v>95</v>
      </c>
      <c r="B97" s="115" t="s">
        <v>746</v>
      </c>
      <c r="C97" s="3" t="s">
        <v>2064</v>
      </c>
      <c r="D97" s="107" t="s">
        <v>1100</v>
      </c>
      <c r="E97" s="116" t="s">
        <v>17</v>
      </c>
      <c r="F97" s="5" t="s">
        <v>1101</v>
      </c>
      <c r="G97" s="25" t="s">
        <v>1102</v>
      </c>
      <c r="H97" s="106" t="s">
        <v>20</v>
      </c>
      <c r="I97" s="106" t="s">
        <v>21</v>
      </c>
      <c r="J97" s="106" t="s">
        <v>22</v>
      </c>
      <c r="K97" s="106" t="s">
        <v>22</v>
      </c>
      <c r="L97" s="113" t="s">
        <v>22</v>
      </c>
      <c r="M97" s="3"/>
    </row>
    <row r="98" spans="1:13" s="217" customFormat="1" ht="21.95" customHeight="1">
      <c r="A98" s="3">
        <v>96</v>
      </c>
      <c r="B98" s="117" t="s">
        <v>746</v>
      </c>
      <c r="C98" s="117" t="s">
        <v>2064</v>
      </c>
      <c r="D98" s="118" t="s">
        <v>1103</v>
      </c>
      <c r="E98" s="118" t="s">
        <v>17</v>
      </c>
      <c r="F98" s="119" t="s">
        <v>1104</v>
      </c>
      <c r="G98" s="120" t="s">
        <v>1105</v>
      </c>
      <c r="H98" s="117" t="s">
        <v>20</v>
      </c>
      <c r="I98" s="117" t="s">
        <v>21</v>
      </c>
      <c r="J98" s="117" t="s">
        <v>22</v>
      </c>
      <c r="K98" s="121" t="s">
        <v>22</v>
      </c>
      <c r="L98" s="121" t="s">
        <v>22</v>
      </c>
      <c r="M98" s="3"/>
    </row>
    <row r="99" spans="1:13" s="217" customFormat="1" ht="21.95" customHeight="1">
      <c r="A99" s="3">
        <v>97</v>
      </c>
      <c r="B99" s="115" t="s">
        <v>746</v>
      </c>
      <c r="C99" s="115" t="s">
        <v>2064</v>
      </c>
      <c r="D99" s="122" t="s">
        <v>1106</v>
      </c>
      <c r="E99" s="116" t="s">
        <v>17</v>
      </c>
      <c r="F99" s="103" t="s">
        <v>1107</v>
      </c>
      <c r="G99" s="25" t="s">
        <v>1108</v>
      </c>
      <c r="H99" s="117" t="s">
        <v>20</v>
      </c>
      <c r="I99" s="117" t="s">
        <v>21</v>
      </c>
      <c r="J99" s="117" t="s">
        <v>22</v>
      </c>
      <c r="K99" s="121" t="s">
        <v>22</v>
      </c>
      <c r="L99" s="121" t="s">
        <v>22</v>
      </c>
      <c r="M99" s="3"/>
    </row>
    <row r="100" spans="1:13" s="217" customFormat="1" ht="21.95" customHeight="1">
      <c r="A100" s="3">
        <v>98</v>
      </c>
      <c r="B100" s="106" t="s">
        <v>746</v>
      </c>
      <c r="C100" s="103" t="s">
        <v>2027</v>
      </c>
      <c r="D100" s="104" t="s">
        <v>1109</v>
      </c>
      <c r="E100" s="104" t="s">
        <v>17</v>
      </c>
      <c r="F100" s="103" t="s">
        <v>1110</v>
      </c>
      <c r="G100" s="112" t="s">
        <v>374</v>
      </c>
      <c r="H100" s="106" t="s">
        <v>20</v>
      </c>
      <c r="I100" s="106" t="s">
        <v>21</v>
      </c>
      <c r="J100" s="106" t="s">
        <v>22</v>
      </c>
      <c r="K100" s="106" t="s">
        <v>22</v>
      </c>
      <c r="L100" s="106" t="s">
        <v>20</v>
      </c>
      <c r="M100" s="3"/>
    </row>
    <row r="101" spans="1:13" s="217" customFormat="1" ht="21.95" customHeight="1">
      <c r="A101" s="3">
        <v>99</v>
      </c>
      <c r="B101" s="3" t="s">
        <v>746</v>
      </c>
      <c r="C101" s="5" t="s">
        <v>2003</v>
      </c>
      <c r="D101" s="1" t="s">
        <v>1111</v>
      </c>
      <c r="E101" s="1" t="s">
        <v>17</v>
      </c>
      <c r="F101" s="5" t="s">
        <v>1112</v>
      </c>
      <c r="G101" s="123" t="s">
        <v>1113</v>
      </c>
      <c r="H101" s="5" t="s">
        <v>20</v>
      </c>
      <c r="I101" s="5" t="s">
        <v>21</v>
      </c>
      <c r="J101" s="5" t="s">
        <v>22</v>
      </c>
      <c r="K101" s="9" t="s">
        <v>22</v>
      </c>
      <c r="L101" s="9" t="s">
        <v>22</v>
      </c>
      <c r="M101" s="3"/>
    </row>
    <row r="102" spans="1:13" s="217" customFormat="1" ht="21.95" customHeight="1">
      <c r="A102" s="3">
        <v>100</v>
      </c>
      <c r="B102" s="106" t="s">
        <v>746</v>
      </c>
      <c r="C102" s="106" t="s">
        <v>2003</v>
      </c>
      <c r="D102" s="111" t="s">
        <v>1114</v>
      </c>
      <c r="E102" s="111" t="s">
        <v>17</v>
      </c>
      <c r="F102" s="103" t="s">
        <v>1115</v>
      </c>
      <c r="G102" s="123" t="s">
        <v>1116</v>
      </c>
      <c r="H102" s="5" t="s">
        <v>20</v>
      </c>
      <c r="I102" s="5" t="s">
        <v>21</v>
      </c>
      <c r="J102" s="5" t="s">
        <v>22</v>
      </c>
      <c r="K102" s="9" t="s">
        <v>22</v>
      </c>
      <c r="L102" s="9" t="s">
        <v>22</v>
      </c>
      <c r="M102" s="106"/>
    </row>
    <row r="103" spans="1:13" s="217" customFormat="1" ht="21.95" customHeight="1">
      <c r="A103" s="3">
        <v>101</v>
      </c>
      <c r="B103" s="3" t="s">
        <v>746</v>
      </c>
      <c r="C103" s="3" t="s">
        <v>2003</v>
      </c>
      <c r="D103" s="107" t="s">
        <v>1117</v>
      </c>
      <c r="E103" s="107" t="s">
        <v>17</v>
      </c>
      <c r="F103" s="5" t="s">
        <v>1118</v>
      </c>
      <c r="G103" s="25" t="s">
        <v>1119</v>
      </c>
      <c r="H103" s="3" t="s">
        <v>20</v>
      </c>
      <c r="I103" s="3" t="s">
        <v>21</v>
      </c>
      <c r="J103" s="3" t="s">
        <v>22</v>
      </c>
      <c r="K103" s="3" t="s">
        <v>22</v>
      </c>
      <c r="L103" s="3" t="s">
        <v>22</v>
      </c>
      <c r="M103" s="106"/>
    </row>
    <row r="104" spans="1:13" s="217" customFormat="1" ht="21.95" customHeight="1">
      <c r="A104" s="3">
        <v>102</v>
      </c>
      <c r="B104" s="106" t="s">
        <v>746</v>
      </c>
      <c r="C104" s="103" t="s">
        <v>2011</v>
      </c>
      <c r="D104" s="104" t="s">
        <v>1120</v>
      </c>
      <c r="E104" s="104" t="s">
        <v>17</v>
      </c>
      <c r="F104" s="103" t="s">
        <v>1121</v>
      </c>
      <c r="G104" s="123" t="s">
        <v>1122</v>
      </c>
      <c r="H104" s="103" t="s">
        <v>20</v>
      </c>
      <c r="I104" s="103" t="s">
        <v>21</v>
      </c>
      <c r="J104" s="103" t="s">
        <v>22</v>
      </c>
      <c r="K104" s="105" t="s">
        <v>22</v>
      </c>
      <c r="L104" s="105" t="s">
        <v>22</v>
      </c>
      <c r="M104" s="3"/>
    </row>
    <row r="105" spans="1:13" s="217" customFormat="1" ht="21.95" customHeight="1">
      <c r="A105" s="3">
        <v>103</v>
      </c>
      <c r="B105" s="106" t="s">
        <v>746</v>
      </c>
      <c r="C105" s="103" t="s">
        <v>2011</v>
      </c>
      <c r="D105" s="111" t="s">
        <v>1123</v>
      </c>
      <c r="E105" s="1" t="s">
        <v>17</v>
      </c>
      <c r="F105" s="103" t="s">
        <v>1124</v>
      </c>
      <c r="G105" s="112" t="s">
        <v>1125</v>
      </c>
      <c r="H105" s="106" t="s">
        <v>20</v>
      </c>
      <c r="I105" s="106" t="s">
        <v>21</v>
      </c>
      <c r="J105" s="5" t="s">
        <v>22</v>
      </c>
      <c r="K105" s="9" t="s">
        <v>22</v>
      </c>
      <c r="L105" s="9" t="s">
        <v>22</v>
      </c>
      <c r="M105" s="3"/>
    </row>
    <row r="106" spans="1:13" s="217" customFormat="1" ht="21.95" customHeight="1">
      <c r="A106" s="3">
        <v>104</v>
      </c>
      <c r="B106" s="3" t="s">
        <v>746</v>
      </c>
      <c r="C106" s="103" t="s">
        <v>2049</v>
      </c>
      <c r="D106" s="1" t="s">
        <v>1126</v>
      </c>
      <c r="E106" s="1" t="s">
        <v>17</v>
      </c>
      <c r="F106" s="5" t="s">
        <v>1127</v>
      </c>
      <c r="G106" s="226" t="s">
        <v>1128</v>
      </c>
      <c r="H106" s="5" t="s">
        <v>20</v>
      </c>
      <c r="I106" s="5" t="s">
        <v>21</v>
      </c>
      <c r="J106" s="5" t="s">
        <v>22</v>
      </c>
      <c r="K106" s="9" t="s">
        <v>1073</v>
      </c>
      <c r="L106" s="9" t="s">
        <v>22</v>
      </c>
      <c r="M106" s="3"/>
    </row>
    <row r="107" spans="1:13" s="217" customFormat="1" ht="21.95" customHeight="1">
      <c r="A107" s="3">
        <v>105</v>
      </c>
      <c r="B107" s="3" t="s">
        <v>746</v>
      </c>
      <c r="C107" s="3" t="s">
        <v>2049</v>
      </c>
      <c r="D107" s="107" t="s">
        <v>1129</v>
      </c>
      <c r="E107" s="107" t="s">
        <v>17</v>
      </c>
      <c r="F107" s="5" t="s">
        <v>1130</v>
      </c>
      <c r="G107" s="25" t="s">
        <v>1131</v>
      </c>
      <c r="H107" s="3" t="s">
        <v>20</v>
      </c>
      <c r="I107" s="3" t="s">
        <v>21</v>
      </c>
      <c r="J107" s="3" t="s">
        <v>22</v>
      </c>
      <c r="K107" s="108" t="s">
        <v>22</v>
      </c>
      <c r="L107" s="108" t="s">
        <v>22</v>
      </c>
      <c r="M107" s="3"/>
    </row>
    <row r="108" spans="1:13" s="217" customFormat="1" ht="21.95" customHeight="1">
      <c r="A108" s="3">
        <v>106</v>
      </c>
      <c r="B108" s="106" t="s">
        <v>746</v>
      </c>
      <c r="C108" s="106" t="s">
        <v>2049</v>
      </c>
      <c r="D108" s="111" t="s">
        <v>1132</v>
      </c>
      <c r="E108" s="111" t="s">
        <v>17</v>
      </c>
      <c r="F108" s="103" t="s">
        <v>1133</v>
      </c>
      <c r="G108" s="112" t="s">
        <v>1134</v>
      </c>
      <c r="H108" s="106" t="s">
        <v>20</v>
      </c>
      <c r="I108" s="106" t="s">
        <v>21</v>
      </c>
      <c r="J108" s="106" t="s">
        <v>1073</v>
      </c>
      <c r="K108" s="113" t="s">
        <v>22</v>
      </c>
      <c r="L108" s="113" t="s">
        <v>22</v>
      </c>
      <c r="M108" s="3"/>
    </row>
    <row r="109" spans="1:13" s="217" customFormat="1" ht="21.95" customHeight="1">
      <c r="A109" s="3">
        <v>107</v>
      </c>
      <c r="B109" s="106" t="s">
        <v>746</v>
      </c>
      <c r="C109" s="106" t="s">
        <v>2049</v>
      </c>
      <c r="D109" s="111" t="s">
        <v>1135</v>
      </c>
      <c r="E109" s="111" t="s">
        <v>17</v>
      </c>
      <c r="F109" s="103" t="s">
        <v>1136</v>
      </c>
      <c r="G109" s="227" t="s">
        <v>1137</v>
      </c>
      <c r="H109" s="106" t="s">
        <v>1138</v>
      </c>
      <c r="I109" s="106" t="s">
        <v>21</v>
      </c>
      <c r="J109" s="106" t="s">
        <v>22</v>
      </c>
      <c r="K109" s="106" t="s">
        <v>22</v>
      </c>
      <c r="L109" s="106" t="s">
        <v>22</v>
      </c>
      <c r="M109" s="3"/>
    </row>
    <row r="110" spans="1:13" s="217" customFormat="1" ht="21.95" customHeight="1">
      <c r="A110" s="3">
        <v>108</v>
      </c>
      <c r="B110" s="106" t="s">
        <v>746</v>
      </c>
      <c r="C110" s="106" t="s">
        <v>2049</v>
      </c>
      <c r="D110" s="111" t="s">
        <v>1139</v>
      </c>
      <c r="E110" s="111" t="s">
        <v>17</v>
      </c>
      <c r="F110" s="103" t="s">
        <v>1140</v>
      </c>
      <c r="G110" s="112" t="s">
        <v>1141</v>
      </c>
      <c r="H110" s="106" t="s">
        <v>20</v>
      </c>
      <c r="I110" s="3" t="s">
        <v>21</v>
      </c>
      <c r="J110" s="106" t="s">
        <v>22</v>
      </c>
      <c r="K110" s="113" t="s">
        <v>22</v>
      </c>
      <c r="L110" s="113" t="s">
        <v>22</v>
      </c>
      <c r="M110" s="3"/>
    </row>
    <row r="111" spans="1:13" s="217" customFormat="1" ht="21.95" customHeight="1">
      <c r="A111" s="3">
        <v>109</v>
      </c>
      <c r="B111" s="171" t="s">
        <v>1192</v>
      </c>
      <c r="C111" s="171" t="s">
        <v>2031</v>
      </c>
      <c r="D111" s="171" t="s">
        <v>1268</v>
      </c>
      <c r="E111" s="229" t="s">
        <v>17</v>
      </c>
      <c r="F111" s="229" t="s">
        <v>1269</v>
      </c>
      <c r="G111" s="171" t="s">
        <v>371</v>
      </c>
      <c r="H111" s="171" t="s">
        <v>20</v>
      </c>
      <c r="I111" s="171" t="s">
        <v>21</v>
      </c>
      <c r="J111" s="171" t="s">
        <v>22</v>
      </c>
      <c r="K111" s="171" t="s">
        <v>22</v>
      </c>
      <c r="L111" s="171" t="s">
        <v>22</v>
      </c>
      <c r="M111" s="171"/>
    </row>
    <row r="112" spans="1:13" s="217" customFormat="1" ht="21.95" customHeight="1">
      <c r="A112" s="3">
        <v>110</v>
      </c>
      <c r="B112" s="171" t="s">
        <v>1192</v>
      </c>
      <c r="C112" s="171" t="s">
        <v>2030</v>
      </c>
      <c r="D112" s="171" t="s">
        <v>1270</v>
      </c>
      <c r="E112" s="171" t="s">
        <v>39</v>
      </c>
      <c r="F112" s="229" t="s">
        <v>1271</v>
      </c>
      <c r="G112" s="171" t="s">
        <v>322</v>
      </c>
      <c r="H112" s="171" t="s">
        <v>20</v>
      </c>
      <c r="I112" s="171" t="s">
        <v>21</v>
      </c>
      <c r="J112" s="171" t="s">
        <v>22</v>
      </c>
      <c r="K112" s="171" t="s">
        <v>22</v>
      </c>
      <c r="L112" s="171" t="s">
        <v>22</v>
      </c>
      <c r="M112" s="171"/>
    </row>
    <row r="113" spans="1:13" s="217" customFormat="1" ht="21.95" customHeight="1">
      <c r="A113" s="3">
        <v>111</v>
      </c>
      <c r="B113" s="171" t="s">
        <v>1192</v>
      </c>
      <c r="C113" s="171" t="s">
        <v>2030</v>
      </c>
      <c r="D113" s="171" t="s">
        <v>1272</v>
      </c>
      <c r="E113" s="171" t="s">
        <v>39</v>
      </c>
      <c r="F113" s="229" t="s">
        <v>1273</v>
      </c>
      <c r="G113" s="171" t="s">
        <v>356</v>
      </c>
      <c r="H113" s="171" t="s">
        <v>20</v>
      </c>
      <c r="I113" s="171" t="s">
        <v>21</v>
      </c>
      <c r="J113" s="171" t="s">
        <v>22</v>
      </c>
      <c r="K113" s="171" t="s">
        <v>22</v>
      </c>
      <c r="L113" s="171" t="s">
        <v>22</v>
      </c>
      <c r="M113" s="171"/>
    </row>
    <row r="114" spans="1:13" s="217" customFormat="1" ht="21.95" customHeight="1">
      <c r="A114" s="3">
        <v>112</v>
      </c>
      <c r="B114" s="171" t="s">
        <v>1192</v>
      </c>
      <c r="C114" s="171" t="s">
        <v>2065</v>
      </c>
      <c r="D114" s="171" t="s">
        <v>1274</v>
      </c>
      <c r="E114" s="229" t="s">
        <v>17</v>
      </c>
      <c r="F114" s="229" t="s">
        <v>1275</v>
      </c>
      <c r="G114" s="171" t="s">
        <v>297</v>
      </c>
      <c r="H114" s="171" t="s">
        <v>20</v>
      </c>
      <c r="I114" s="171" t="s">
        <v>21</v>
      </c>
      <c r="J114" s="171" t="s">
        <v>22</v>
      </c>
      <c r="K114" s="171" t="s">
        <v>22</v>
      </c>
      <c r="L114" s="171" t="s">
        <v>22</v>
      </c>
      <c r="M114" s="171"/>
    </row>
    <row r="115" spans="1:13" s="217" customFormat="1" ht="21.95" customHeight="1">
      <c r="A115" s="3">
        <v>113</v>
      </c>
      <c r="B115" s="171" t="s">
        <v>1192</v>
      </c>
      <c r="C115" s="171" t="s">
        <v>2065</v>
      </c>
      <c r="D115" s="171" t="s">
        <v>1276</v>
      </c>
      <c r="E115" s="229" t="s">
        <v>17</v>
      </c>
      <c r="F115" s="229" t="s">
        <v>1277</v>
      </c>
      <c r="G115" s="171" t="s">
        <v>371</v>
      </c>
      <c r="H115" s="171" t="s">
        <v>20</v>
      </c>
      <c r="I115" s="171" t="s">
        <v>21</v>
      </c>
      <c r="J115" s="171" t="s">
        <v>22</v>
      </c>
      <c r="K115" s="171" t="s">
        <v>22</v>
      </c>
      <c r="L115" s="171" t="s">
        <v>22</v>
      </c>
      <c r="M115" s="171"/>
    </row>
    <row r="116" spans="1:13" s="217" customFormat="1" ht="21.95" customHeight="1">
      <c r="A116" s="3">
        <v>114</v>
      </c>
      <c r="B116" s="171" t="s">
        <v>1192</v>
      </c>
      <c r="C116" s="171" t="s">
        <v>2066</v>
      </c>
      <c r="D116" s="171" t="s">
        <v>1278</v>
      </c>
      <c r="E116" s="171" t="s">
        <v>39</v>
      </c>
      <c r="F116" s="229" t="s">
        <v>1279</v>
      </c>
      <c r="G116" s="171" t="s">
        <v>361</v>
      </c>
      <c r="H116" s="171" t="s">
        <v>20</v>
      </c>
      <c r="I116" s="171" t="s">
        <v>21</v>
      </c>
      <c r="J116" s="171" t="s">
        <v>22</v>
      </c>
      <c r="K116" s="171" t="s">
        <v>22</v>
      </c>
      <c r="L116" s="171" t="s">
        <v>22</v>
      </c>
      <c r="M116" s="171"/>
    </row>
    <row r="117" spans="1:13" s="217" customFormat="1" ht="21.95" customHeight="1">
      <c r="A117" s="3">
        <v>115</v>
      </c>
      <c r="B117" s="171" t="s">
        <v>1192</v>
      </c>
      <c r="C117" s="171" t="s">
        <v>2067</v>
      </c>
      <c r="D117" s="171" t="s">
        <v>1280</v>
      </c>
      <c r="E117" s="229" t="s">
        <v>17</v>
      </c>
      <c r="F117" s="171" t="s">
        <v>1281</v>
      </c>
      <c r="G117" s="171" t="s">
        <v>371</v>
      </c>
      <c r="H117" s="171" t="s">
        <v>20</v>
      </c>
      <c r="I117" s="171" t="s">
        <v>21</v>
      </c>
      <c r="J117" s="171" t="s">
        <v>22</v>
      </c>
      <c r="K117" s="171" t="s">
        <v>22</v>
      </c>
      <c r="L117" s="171" t="s">
        <v>22</v>
      </c>
      <c r="M117" s="171"/>
    </row>
    <row r="118" spans="1:13" s="217" customFormat="1" ht="21.95" customHeight="1">
      <c r="A118" s="3">
        <v>116</v>
      </c>
      <c r="B118" s="171" t="s">
        <v>1192</v>
      </c>
      <c r="C118" s="171" t="s">
        <v>2067</v>
      </c>
      <c r="D118" s="171" t="s">
        <v>1282</v>
      </c>
      <c r="E118" s="229" t="s">
        <v>17</v>
      </c>
      <c r="F118" s="229" t="s">
        <v>1283</v>
      </c>
      <c r="G118" s="171" t="s">
        <v>297</v>
      </c>
      <c r="H118" s="171" t="s">
        <v>20</v>
      </c>
      <c r="I118" s="171" t="s">
        <v>21</v>
      </c>
      <c r="J118" s="171" t="s">
        <v>22</v>
      </c>
      <c r="K118" s="171" t="s">
        <v>22</v>
      </c>
      <c r="L118" s="171" t="s">
        <v>22</v>
      </c>
      <c r="M118" s="171"/>
    </row>
    <row r="119" spans="1:13" s="217" customFormat="1" ht="21.95" customHeight="1">
      <c r="A119" s="3">
        <v>117</v>
      </c>
      <c r="B119" s="171" t="s">
        <v>1192</v>
      </c>
      <c r="C119" s="171" t="s">
        <v>2067</v>
      </c>
      <c r="D119" s="171" t="s">
        <v>1284</v>
      </c>
      <c r="E119" s="229" t="s">
        <v>17</v>
      </c>
      <c r="F119" s="171" t="s">
        <v>1285</v>
      </c>
      <c r="G119" s="171" t="s">
        <v>328</v>
      </c>
      <c r="H119" s="171" t="s">
        <v>20</v>
      </c>
      <c r="I119" s="171" t="s">
        <v>21</v>
      </c>
      <c r="J119" s="171" t="s">
        <v>22</v>
      </c>
      <c r="K119" s="171" t="s">
        <v>22</v>
      </c>
      <c r="L119" s="171" t="s">
        <v>22</v>
      </c>
      <c r="M119" s="171"/>
    </row>
    <row r="120" spans="1:13" s="217" customFormat="1" ht="21.95" customHeight="1">
      <c r="A120" s="3">
        <v>118</v>
      </c>
      <c r="B120" s="171" t="s">
        <v>1192</v>
      </c>
      <c r="C120" s="171" t="s">
        <v>2068</v>
      </c>
      <c r="D120" s="171" t="s">
        <v>1286</v>
      </c>
      <c r="E120" s="229" t="s">
        <v>17</v>
      </c>
      <c r="F120" s="229" t="s">
        <v>1287</v>
      </c>
      <c r="G120" s="171" t="s">
        <v>371</v>
      </c>
      <c r="H120" s="171" t="s">
        <v>20</v>
      </c>
      <c r="I120" s="171" t="s">
        <v>21</v>
      </c>
      <c r="J120" s="171" t="s">
        <v>22</v>
      </c>
      <c r="K120" s="171" t="s">
        <v>22</v>
      </c>
      <c r="L120" s="171" t="s">
        <v>22</v>
      </c>
      <c r="M120" s="171"/>
    </row>
    <row r="121" spans="1:13" s="217" customFormat="1" ht="21.95" customHeight="1">
      <c r="A121" s="3">
        <v>119</v>
      </c>
      <c r="B121" s="171" t="s">
        <v>1192</v>
      </c>
      <c r="C121" s="171" t="s">
        <v>2066</v>
      </c>
      <c r="D121" s="171" t="s">
        <v>1288</v>
      </c>
      <c r="E121" s="171" t="s">
        <v>39</v>
      </c>
      <c r="F121" s="229" t="s">
        <v>1289</v>
      </c>
      <c r="G121" s="171" t="s">
        <v>371</v>
      </c>
      <c r="H121" s="171" t="s">
        <v>20</v>
      </c>
      <c r="I121" s="171" t="s">
        <v>21</v>
      </c>
      <c r="J121" s="171" t="s">
        <v>22</v>
      </c>
      <c r="K121" s="171" t="s">
        <v>22</v>
      </c>
      <c r="L121" s="171" t="s">
        <v>22</v>
      </c>
      <c r="M121" s="171"/>
    </row>
    <row r="122" spans="1:13" s="217" customFormat="1" ht="21.95" customHeight="1">
      <c r="A122" s="3">
        <v>120</v>
      </c>
      <c r="B122" s="171" t="s">
        <v>1192</v>
      </c>
      <c r="C122" s="171" t="s">
        <v>2067</v>
      </c>
      <c r="D122" s="171" t="s">
        <v>1290</v>
      </c>
      <c r="E122" s="171" t="s">
        <v>17</v>
      </c>
      <c r="F122" s="171" t="s">
        <v>1291</v>
      </c>
      <c r="G122" s="171" t="s">
        <v>361</v>
      </c>
      <c r="H122" s="171" t="s">
        <v>20</v>
      </c>
      <c r="I122" s="171" t="s">
        <v>21</v>
      </c>
      <c r="J122" s="171" t="s">
        <v>22</v>
      </c>
      <c r="K122" s="171" t="s">
        <v>22</v>
      </c>
      <c r="L122" s="171" t="s">
        <v>22</v>
      </c>
      <c r="M122" s="171"/>
    </row>
    <row r="123" spans="1:13" s="217" customFormat="1" ht="21.95" customHeight="1">
      <c r="A123" s="3">
        <v>121</v>
      </c>
      <c r="B123" s="171" t="s">
        <v>1192</v>
      </c>
      <c r="C123" s="171" t="s">
        <v>2065</v>
      </c>
      <c r="D123" s="171" t="s">
        <v>1292</v>
      </c>
      <c r="E123" s="171" t="s">
        <v>39</v>
      </c>
      <c r="F123" s="229" t="s">
        <v>1293</v>
      </c>
      <c r="G123" s="171" t="s">
        <v>322</v>
      </c>
      <c r="H123" s="171" t="s">
        <v>20</v>
      </c>
      <c r="I123" s="171" t="s">
        <v>21</v>
      </c>
      <c r="J123" s="171" t="s">
        <v>22</v>
      </c>
      <c r="K123" s="171" t="s">
        <v>22</v>
      </c>
      <c r="L123" s="171" t="s">
        <v>22</v>
      </c>
      <c r="M123" s="171"/>
    </row>
    <row r="124" spans="1:13" s="217" customFormat="1" ht="21.95" customHeight="1">
      <c r="A124" s="3">
        <v>122</v>
      </c>
      <c r="B124" s="171" t="s">
        <v>1192</v>
      </c>
      <c r="C124" s="171" t="s">
        <v>1202</v>
      </c>
      <c r="D124" s="140" t="s">
        <v>1294</v>
      </c>
      <c r="E124" s="141" t="s">
        <v>17</v>
      </c>
      <c r="F124" s="140" t="s">
        <v>1295</v>
      </c>
      <c r="G124" s="171" t="s">
        <v>297</v>
      </c>
      <c r="H124" s="171" t="s">
        <v>20</v>
      </c>
      <c r="I124" s="171" t="s">
        <v>21</v>
      </c>
      <c r="J124" s="171" t="s">
        <v>22</v>
      </c>
      <c r="K124" s="171" t="s">
        <v>22</v>
      </c>
      <c r="L124" s="171" t="s">
        <v>22</v>
      </c>
      <c r="M124" s="142"/>
    </row>
    <row r="125" spans="1:13" s="217" customFormat="1" ht="21.95" customHeight="1">
      <c r="A125" s="3">
        <v>123</v>
      </c>
      <c r="B125" s="171" t="s">
        <v>1192</v>
      </c>
      <c r="C125" s="171" t="s">
        <v>1296</v>
      </c>
      <c r="D125" s="140" t="s">
        <v>1297</v>
      </c>
      <c r="E125" s="141" t="s">
        <v>17</v>
      </c>
      <c r="F125" s="140" t="s">
        <v>1298</v>
      </c>
      <c r="G125" s="171" t="s">
        <v>356</v>
      </c>
      <c r="H125" s="171" t="s">
        <v>20</v>
      </c>
      <c r="I125" s="171" t="s">
        <v>21</v>
      </c>
      <c r="J125" s="171" t="s">
        <v>22</v>
      </c>
      <c r="K125" s="171" t="s">
        <v>22</v>
      </c>
      <c r="L125" s="171" t="s">
        <v>22</v>
      </c>
      <c r="M125" s="142"/>
    </row>
    <row r="126" spans="1:13" s="217" customFormat="1" ht="21.95" customHeight="1">
      <c r="A126" s="3">
        <v>124</v>
      </c>
      <c r="B126" s="142" t="s">
        <v>1192</v>
      </c>
      <c r="C126" s="171" t="s">
        <v>2069</v>
      </c>
      <c r="D126" s="140" t="s">
        <v>1299</v>
      </c>
      <c r="E126" s="141" t="s">
        <v>17</v>
      </c>
      <c r="F126" s="140" t="s">
        <v>1300</v>
      </c>
      <c r="G126" s="171" t="s">
        <v>371</v>
      </c>
      <c r="H126" s="171" t="s">
        <v>20</v>
      </c>
      <c r="I126" s="171" t="s">
        <v>21</v>
      </c>
      <c r="J126" s="171" t="s">
        <v>22</v>
      </c>
      <c r="K126" s="171" t="s">
        <v>22</v>
      </c>
      <c r="L126" s="171" t="s">
        <v>22</v>
      </c>
      <c r="M126" s="142"/>
    </row>
    <row r="127" spans="1:13" s="217" customFormat="1" ht="21.95" customHeight="1">
      <c r="A127" s="3">
        <v>125</v>
      </c>
      <c r="B127" s="142" t="s">
        <v>1192</v>
      </c>
      <c r="C127" s="171" t="s">
        <v>2069</v>
      </c>
      <c r="D127" s="140" t="s">
        <v>1301</v>
      </c>
      <c r="E127" s="141" t="s">
        <v>17</v>
      </c>
      <c r="F127" s="140" t="s">
        <v>1302</v>
      </c>
      <c r="G127" s="171" t="s">
        <v>297</v>
      </c>
      <c r="H127" s="171" t="s">
        <v>20</v>
      </c>
      <c r="I127" s="171" t="s">
        <v>21</v>
      </c>
      <c r="J127" s="171" t="s">
        <v>22</v>
      </c>
      <c r="K127" s="171" t="s">
        <v>22</v>
      </c>
      <c r="L127" s="171" t="s">
        <v>22</v>
      </c>
      <c r="M127" s="142"/>
    </row>
    <row r="128" spans="1:13" s="217" customFormat="1" ht="21.95" customHeight="1">
      <c r="A128" s="3">
        <v>126</v>
      </c>
      <c r="B128" s="142" t="s">
        <v>1192</v>
      </c>
      <c r="C128" s="171" t="s">
        <v>2069</v>
      </c>
      <c r="D128" s="140" t="s">
        <v>1303</v>
      </c>
      <c r="E128" s="141" t="s">
        <v>17</v>
      </c>
      <c r="F128" s="140" t="s">
        <v>1304</v>
      </c>
      <c r="G128" s="171" t="s">
        <v>361</v>
      </c>
      <c r="H128" s="171" t="s">
        <v>20</v>
      </c>
      <c r="I128" s="171" t="s">
        <v>21</v>
      </c>
      <c r="J128" s="171" t="s">
        <v>22</v>
      </c>
      <c r="K128" s="171" t="s">
        <v>22</v>
      </c>
      <c r="L128" s="171" t="s">
        <v>22</v>
      </c>
      <c r="M128" s="142"/>
    </row>
    <row r="129" spans="1:13" s="217" customFormat="1" ht="21.95" customHeight="1">
      <c r="A129" s="3">
        <v>127</v>
      </c>
      <c r="B129" s="142" t="s">
        <v>1192</v>
      </c>
      <c r="C129" s="171" t="s">
        <v>1198</v>
      </c>
      <c r="D129" s="141" t="s">
        <v>1305</v>
      </c>
      <c r="E129" s="141" t="s">
        <v>17</v>
      </c>
      <c r="F129" s="140" t="s">
        <v>1306</v>
      </c>
      <c r="G129" s="171" t="s">
        <v>297</v>
      </c>
      <c r="H129" s="171" t="s">
        <v>20</v>
      </c>
      <c r="I129" s="171" t="s">
        <v>21</v>
      </c>
      <c r="J129" s="171" t="s">
        <v>22</v>
      </c>
      <c r="K129" s="171" t="s">
        <v>22</v>
      </c>
      <c r="L129" s="171" t="s">
        <v>22</v>
      </c>
      <c r="M129" s="142"/>
    </row>
    <row r="130" spans="1:13" s="217" customFormat="1" ht="21.95" customHeight="1">
      <c r="A130" s="3">
        <v>128</v>
      </c>
      <c r="B130" s="142" t="s">
        <v>1192</v>
      </c>
      <c r="C130" s="171" t="s">
        <v>2070</v>
      </c>
      <c r="D130" s="140" t="s">
        <v>1307</v>
      </c>
      <c r="E130" s="140" t="s">
        <v>17</v>
      </c>
      <c r="F130" s="140" t="s">
        <v>1308</v>
      </c>
      <c r="G130" s="171" t="s">
        <v>328</v>
      </c>
      <c r="H130" s="171" t="s">
        <v>20</v>
      </c>
      <c r="I130" s="171" t="s">
        <v>21</v>
      </c>
      <c r="J130" s="171" t="s">
        <v>22</v>
      </c>
      <c r="K130" s="171" t="s">
        <v>22</v>
      </c>
      <c r="L130" s="171" t="s">
        <v>22</v>
      </c>
      <c r="M130" s="142"/>
    </row>
    <row r="131" spans="1:13" s="217" customFormat="1" ht="21.95" customHeight="1">
      <c r="A131" s="3">
        <v>129</v>
      </c>
      <c r="B131" s="142" t="s">
        <v>1192</v>
      </c>
      <c r="C131" s="171" t="s">
        <v>2033</v>
      </c>
      <c r="D131" s="140" t="s">
        <v>1309</v>
      </c>
      <c r="E131" s="140" t="s">
        <v>39</v>
      </c>
      <c r="F131" s="140" t="s">
        <v>1310</v>
      </c>
      <c r="G131" s="171" t="s">
        <v>297</v>
      </c>
      <c r="H131" s="171" t="s">
        <v>20</v>
      </c>
      <c r="I131" s="171" t="s">
        <v>21</v>
      </c>
      <c r="J131" s="171" t="s">
        <v>22</v>
      </c>
      <c r="K131" s="171" t="s">
        <v>22</v>
      </c>
      <c r="L131" s="171" t="s">
        <v>22</v>
      </c>
      <c r="M131" s="142"/>
    </row>
    <row r="132" spans="1:13" s="217" customFormat="1" ht="21.95" customHeight="1">
      <c r="A132" s="3">
        <v>130</v>
      </c>
      <c r="B132" s="142" t="s">
        <v>1192</v>
      </c>
      <c r="C132" s="171" t="s">
        <v>2033</v>
      </c>
      <c r="D132" s="140" t="s">
        <v>1311</v>
      </c>
      <c r="E132" s="141" t="s">
        <v>17</v>
      </c>
      <c r="F132" s="143">
        <v>201803390113</v>
      </c>
      <c r="G132" s="171" t="s">
        <v>322</v>
      </c>
      <c r="H132" s="171" t="s">
        <v>20</v>
      </c>
      <c r="I132" s="171" t="s">
        <v>21</v>
      </c>
      <c r="J132" s="171" t="s">
        <v>22</v>
      </c>
      <c r="K132" s="171" t="s">
        <v>22</v>
      </c>
      <c r="L132" s="171" t="s">
        <v>22</v>
      </c>
      <c r="M132" s="142"/>
    </row>
    <row r="133" spans="1:13" s="217" customFormat="1" ht="21.95" customHeight="1">
      <c r="A133" s="3">
        <v>131</v>
      </c>
      <c r="B133" s="142" t="s">
        <v>1192</v>
      </c>
      <c r="C133" s="171" t="s">
        <v>2033</v>
      </c>
      <c r="D133" s="140" t="s">
        <v>1312</v>
      </c>
      <c r="E133" s="140" t="s">
        <v>39</v>
      </c>
      <c r="F133" s="143">
        <v>201803390108</v>
      </c>
      <c r="G133" s="171" t="s">
        <v>361</v>
      </c>
      <c r="H133" s="171" t="s">
        <v>20</v>
      </c>
      <c r="I133" s="171" t="s">
        <v>21</v>
      </c>
      <c r="J133" s="171" t="s">
        <v>22</v>
      </c>
      <c r="K133" s="171" t="s">
        <v>22</v>
      </c>
      <c r="L133" s="171" t="s">
        <v>22</v>
      </c>
      <c r="M133" s="142"/>
    </row>
    <row r="134" spans="1:13" s="217" customFormat="1" ht="21.95" customHeight="1">
      <c r="A134" s="3">
        <v>132</v>
      </c>
      <c r="B134" s="142" t="s">
        <v>1192</v>
      </c>
      <c r="C134" s="171" t="s">
        <v>2033</v>
      </c>
      <c r="D134" s="142" t="s">
        <v>1313</v>
      </c>
      <c r="E134" s="144" t="s">
        <v>17</v>
      </c>
      <c r="F134" s="143">
        <v>201803390134</v>
      </c>
      <c r="G134" s="171" t="s">
        <v>356</v>
      </c>
      <c r="H134" s="171" t="s">
        <v>20</v>
      </c>
      <c r="I134" s="171" t="s">
        <v>21</v>
      </c>
      <c r="J134" s="171" t="s">
        <v>22</v>
      </c>
      <c r="K134" s="171" t="s">
        <v>22</v>
      </c>
      <c r="L134" s="171" t="s">
        <v>22</v>
      </c>
      <c r="M134" s="142"/>
    </row>
    <row r="135" spans="1:13" s="217" customFormat="1" ht="21.95" customHeight="1">
      <c r="A135" s="3">
        <v>133</v>
      </c>
      <c r="B135" s="142" t="s">
        <v>1192</v>
      </c>
      <c r="C135" s="171" t="s">
        <v>1223</v>
      </c>
      <c r="D135" s="140" t="s">
        <v>1314</v>
      </c>
      <c r="E135" s="140" t="s">
        <v>39</v>
      </c>
      <c r="F135" s="140" t="s">
        <v>1315</v>
      </c>
      <c r="G135" s="171" t="s">
        <v>322</v>
      </c>
      <c r="H135" s="171" t="s">
        <v>20</v>
      </c>
      <c r="I135" s="171" t="s">
        <v>21</v>
      </c>
      <c r="J135" s="171" t="s">
        <v>22</v>
      </c>
      <c r="K135" s="171" t="s">
        <v>22</v>
      </c>
      <c r="L135" s="171" t="s">
        <v>22</v>
      </c>
      <c r="M135" s="142"/>
    </row>
    <row r="136" spans="1:13" s="217" customFormat="1" ht="21.95" customHeight="1">
      <c r="A136" s="3">
        <v>134</v>
      </c>
      <c r="B136" s="142" t="s">
        <v>1192</v>
      </c>
      <c r="C136" s="171" t="s">
        <v>1223</v>
      </c>
      <c r="D136" s="140" t="s">
        <v>1316</v>
      </c>
      <c r="E136" s="140" t="s">
        <v>17</v>
      </c>
      <c r="F136" s="140" t="s">
        <v>1317</v>
      </c>
      <c r="G136" s="171" t="s">
        <v>356</v>
      </c>
      <c r="H136" s="171" t="s">
        <v>20</v>
      </c>
      <c r="I136" s="171" t="s">
        <v>21</v>
      </c>
      <c r="J136" s="171" t="s">
        <v>22</v>
      </c>
      <c r="K136" s="171" t="s">
        <v>22</v>
      </c>
      <c r="L136" s="171" t="s">
        <v>22</v>
      </c>
      <c r="M136" s="142"/>
    </row>
    <row r="137" spans="1:13" s="217" customFormat="1" ht="21.95" customHeight="1">
      <c r="A137" s="3">
        <v>135</v>
      </c>
      <c r="B137" s="142" t="s">
        <v>1192</v>
      </c>
      <c r="C137" s="171" t="s">
        <v>1223</v>
      </c>
      <c r="D137" s="142" t="s">
        <v>1318</v>
      </c>
      <c r="E137" s="142" t="s">
        <v>17</v>
      </c>
      <c r="F137" s="140" t="s">
        <v>1319</v>
      </c>
      <c r="G137" s="171" t="s">
        <v>371</v>
      </c>
      <c r="H137" s="171" t="s">
        <v>20</v>
      </c>
      <c r="I137" s="171" t="s">
        <v>21</v>
      </c>
      <c r="J137" s="171" t="s">
        <v>22</v>
      </c>
      <c r="K137" s="171" t="s">
        <v>22</v>
      </c>
      <c r="L137" s="171" t="s">
        <v>22</v>
      </c>
      <c r="M137" s="142"/>
    </row>
    <row r="138" spans="1:13" s="217" customFormat="1" ht="21.95" customHeight="1">
      <c r="A138" s="3">
        <v>136</v>
      </c>
      <c r="B138" s="142" t="s">
        <v>1192</v>
      </c>
      <c r="C138" s="171" t="s">
        <v>1320</v>
      </c>
      <c r="D138" s="140" t="s">
        <v>1321</v>
      </c>
      <c r="E138" s="140" t="s">
        <v>39</v>
      </c>
      <c r="F138" s="140" t="s">
        <v>1322</v>
      </c>
      <c r="G138" s="171" t="s">
        <v>356</v>
      </c>
      <c r="H138" s="171" t="s">
        <v>20</v>
      </c>
      <c r="I138" s="171" t="s">
        <v>21</v>
      </c>
      <c r="J138" s="171" t="s">
        <v>22</v>
      </c>
      <c r="K138" s="171" t="s">
        <v>22</v>
      </c>
      <c r="L138" s="171" t="s">
        <v>22</v>
      </c>
      <c r="M138" s="142"/>
    </row>
    <row r="139" spans="1:13" s="217" customFormat="1" ht="21.95" customHeight="1">
      <c r="A139" s="3">
        <v>137</v>
      </c>
      <c r="B139" s="142" t="s">
        <v>1192</v>
      </c>
      <c r="C139" s="171" t="s">
        <v>1320</v>
      </c>
      <c r="D139" s="140" t="s">
        <v>1323</v>
      </c>
      <c r="E139" s="140" t="s">
        <v>17</v>
      </c>
      <c r="F139" s="140" t="s">
        <v>1324</v>
      </c>
      <c r="G139" s="171" t="s">
        <v>371</v>
      </c>
      <c r="H139" s="171" t="s">
        <v>20</v>
      </c>
      <c r="I139" s="171" t="s">
        <v>21</v>
      </c>
      <c r="J139" s="171" t="s">
        <v>22</v>
      </c>
      <c r="K139" s="171" t="s">
        <v>22</v>
      </c>
      <c r="L139" s="171" t="s">
        <v>20</v>
      </c>
      <c r="M139" s="142"/>
    </row>
    <row r="140" spans="1:13" s="217" customFormat="1" ht="21.95" customHeight="1">
      <c r="A140" s="3">
        <v>138</v>
      </c>
      <c r="B140" s="80" t="s">
        <v>1192</v>
      </c>
      <c r="C140" s="171" t="s">
        <v>2032</v>
      </c>
      <c r="D140" s="136" t="s">
        <v>1325</v>
      </c>
      <c r="E140" s="139" t="s">
        <v>17</v>
      </c>
      <c r="F140" s="136" t="s">
        <v>1326</v>
      </c>
      <c r="G140" s="171" t="s">
        <v>356</v>
      </c>
      <c r="H140" s="171" t="s">
        <v>20</v>
      </c>
      <c r="I140" s="171" t="s">
        <v>21</v>
      </c>
      <c r="J140" s="171" t="s">
        <v>22</v>
      </c>
      <c r="K140" s="171" t="s">
        <v>22</v>
      </c>
      <c r="L140" s="171" t="s">
        <v>22</v>
      </c>
      <c r="M140" s="80"/>
    </row>
    <row r="141" spans="1:13" s="217" customFormat="1" ht="21.95" customHeight="1">
      <c r="A141" s="3">
        <v>139</v>
      </c>
      <c r="B141" s="171" t="s">
        <v>1427</v>
      </c>
      <c r="C141" s="185" t="s">
        <v>2009</v>
      </c>
      <c r="D141" s="186" t="s">
        <v>1610</v>
      </c>
      <c r="E141" s="83" t="s">
        <v>17</v>
      </c>
      <c r="F141" s="185" t="s">
        <v>1611</v>
      </c>
      <c r="G141" s="185" t="s">
        <v>297</v>
      </c>
      <c r="H141" s="187" t="s">
        <v>20</v>
      </c>
      <c r="I141" s="81" t="s">
        <v>21</v>
      </c>
      <c r="J141" s="81" t="s">
        <v>22</v>
      </c>
      <c r="K141" s="81" t="s">
        <v>22</v>
      </c>
      <c r="L141" s="84" t="s">
        <v>20</v>
      </c>
      <c r="M141" s="171"/>
    </row>
    <row r="142" spans="1:13" s="217" customFormat="1" ht="21.95" customHeight="1">
      <c r="A142" s="3">
        <v>140</v>
      </c>
      <c r="B142" s="171" t="s">
        <v>1427</v>
      </c>
      <c r="C142" s="185" t="s">
        <v>2009</v>
      </c>
      <c r="D142" s="186" t="s">
        <v>1612</v>
      </c>
      <c r="E142" s="83" t="s">
        <v>17</v>
      </c>
      <c r="F142" s="185" t="s">
        <v>1613</v>
      </c>
      <c r="G142" s="81" t="s">
        <v>315</v>
      </c>
      <c r="H142" s="187" t="s">
        <v>20</v>
      </c>
      <c r="I142" s="81" t="s">
        <v>21</v>
      </c>
      <c r="J142" s="81" t="s">
        <v>22</v>
      </c>
      <c r="K142" s="81" t="s">
        <v>22</v>
      </c>
      <c r="L142" s="84" t="s">
        <v>22</v>
      </c>
      <c r="M142" s="171"/>
    </row>
    <row r="143" spans="1:13" s="217" customFormat="1" ht="21.95" customHeight="1">
      <c r="A143" s="3">
        <v>141</v>
      </c>
      <c r="B143" s="171" t="s">
        <v>1427</v>
      </c>
      <c r="C143" s="185" t="s">
        <v>2010</v>
      </c>
      <c r="D143" s="186" t="s">
        <v>1614</v>
      </c>
      <c r="E143" s="83" t="s">
        <v>17</v>
      </c>
      <c r="F143" s="185" t="s">
        <v>1615</v>
      </c>
      <c r="G143" s="81" t="s">
        <v>322</v>
      </c>
      <c r="H143" s="187" t="s">
        <v>20</v>
      </c>
      <c r="I143" s="81" t="s">
        <v>21</v>
      </c>
      <c r="J143" s="81" t="s">
        <v>22</v>
      </c>
      <c r="K143" s="81" t="s">
        <v>22</v>
      </c>
      <c r="L143" s="84" t="s">
        <v>22</v>
      </c>
      <c r="M143" s="171"/>
    </row>
    <row r="144" spans="1:13" s="217" customFormat="1" ht="21.95" customHeight="1">
      <c r="A144" s="3">
        <v>142</v>
      </c>
      <c r="B144" s="171" t="s">
        <v>1427</v>
      </c>
      <c r="C144" s="185" t="s">
        <v>2010</v>
      </c>
      <c r="D144" s="186" t="s">
        <v>1616</v>
      </c>
      <c r="E144" s="83" t="s">
        <v>17</v>
      </c>
      <c r="F144" s="185" t="s">
        <v>1617</v>
      </c>
      <c r="G144" s="185" t="s">
        <v>1618</v>
      </c>
      <c r="H144" s="187" t="s">
        <v>20</v>
      </c>
      <c r="I144" s="81" t="s">
        <v>21</v>
      </c>
      <c r="J144" s="81" t="s">
        <v>22</v>
      </c>
      <c r="K144" s="81" t="s">
        <v>22</v>
      </c>
      <c r="L144" s="84" t="s">
        <v>20</v>
      </c>
      <c r="M144" s="171"/>
    </row>
    <row r="145" spans="1:13" s="217" customFormat="1" ht="21.95" customHeight="1">
      <c r="A145" s="3">
        <v>143</v>
      </c>
      <c r="B145" s="171" t="s">
        <v>1427</v>
      </c>
      <c r="C145" s="185" t="s">
        <v>2005</v>
      </c>
      <c r="D145" s="186" t="s">
        <v>1619</v>
      </c>
      <c r="E145" s="83" t="s">
        <v>39</v>
      </c>
      <c r="F145" s="219" t="s">
        <v>1620</v>
      </c>
      <c r="G145" s="185" t="s">
        <v>297</v>
      </c>
      <c r="H145" s="187" t="s">
        <v>20</v>
      </c>
      <c r="I145" s="81" t="s">
        <v>21</v>
      </c>
      <c r="J145" s="81" t="s">
        <v>22</v>
      </c>
      <c r="K145" s="81" t="s">
        <v>22</v>
      </c>
      <c r="L145" s="84" t="s">
        <v>22</v>
      </c>
      <c r="M145" s="171"/>
    </row>
    <row r="146" spans="1:13" s="217" customFormat="1" ht="21.95" customHeight="1">
      <c r="A146" s="3">
        <v>144</v>
      </c>
      <c r="B146" s="171" t="s">
        <v>1427</v>
      </c>
      <c r="C146" s="185" t="s">
        <v>2005</v>
      </c>
      <c r="D146" s="186" t="s">
        <v>1621</v>
      </c>
      <c r="E146" s="83" t="s">
        <v>17</v>
      </c>
      <c r="F146" s="219" t="s">
        <v>1622</v>
      </c>
      <c r="G146" s="185" t="s">
        <v>356</v>
      </c>
      <c r="H146" s="187" t="s">
        <v>20</v>
      </c>
      <c r="I146" s="81" t="s">
        <v>21</v>
      </c>
      <c r="J146" s="81" t="s">
        <v>22</v>
      </c>
      <c r="K146" s="81" t="s">
        <v>22</v>
      </c>
      <c r="L146" s="84" t="s">
        <v>22</v>
      </c>
      <c r="M146" s="171"/>
    </row>
    <row r="147" spans="1:13" s="217" customFormat="1" ht="21.95" customHeight="1">
      <c r="A147" s="3">
        <v>145</v>
      </c>
      <c r="B147" s="171" t="s">
        <v>1427</v>
      </c>
      <c r="C147" s="185" t="s">
        <v>2006</v>
      </c>
      <c r="D147" s="186" t="s">
        <v>1623</v>
      </c>
      <c r="E147" s="83" t="s">
        <v>17</v>
      </c>
      <c r="F147" s="219" t="s">
        <v>1624</v>
      </c>
      <c r="G147" s="185" t="s">
        <v>371</v>
      </c>
      <c r="H147" s="187" t="s">
        <v>20</v>
      </c>
      <c r="I147" s="81" t="s">
        <v>21</v>
      </c>
      <c r="J147" s="81" t="s">
        <v>22</v>
      </c>
      <c r="K147" s="81" t="s">
        <v>22</v>
      </c>
      <c r="L147" s="84" t="s">
        <v>22</v>
      </c>
      <c r="M147" s="171"/>
    </row>
    <row r="148" spans="1:13" s="217" customFormat="1" ht="21.95" customHeight="1">
      <c r="A148" s="3">
        <v>146</v>
      </c>
      <c r="B148" s="171" t="s">
        <v>1427</v>
      </c>
      <c r="C148" s="185" t="s">
        <v>2006</v>
      </c>
      <c r="D148" s="186" t="s">
        <v>1625</v>
      </c>
      <c r="E148" s="83" t="s">
        <v>17</v>
      </c>
      <c r="F148" s="219" t="s">
        <v>1626</v>
      </c>
      <c r="G148" s="185" t="s">
        <v>322</v>
      </c>
      <c r="H148" s="187" t="s">
        <v>20</v>
      </c>
      <c r="I148" s="81" t="s">
        <v>21</v>
      </c>
      <c r="J148" s="81" t="s">
        <v>22</v>
      </c>
      <c r="K148" s="81" t="s">
        <v>22</v>
      </c>
      <c r="L148" s="84" t="s">
        <v>22</v>
      </c>
      <c r="M148" s="171"/>
    </row>
    <row r="149" spans="1:13" s="217" customFormat="1" ht="21.95" customHeight="1">
      <c r="A149" s="3">
        <v>147</v>
      </c>
      <c r="B149" s="171" t="s">
        <v>1427</v>
      </c>
      <c r="C149" s="142" t="s">
        <v>2014</v>
      </c>
      <c r="D149" s="186" t="s">
        <v>1627</v>
      </c>
      <c r="E149" s="83" t="s">
        <v>39</v>
      </c>
      <c r="F149" s="219" t="s">
        <v>1628</v>
      </c>
      <c r="G149" s="185" t="s">
        <v>297</v>
      </c>
      <c r="H149" s="187" t="s">
        <v>20</v>
      </c>
      <c r="I149" s="81" t="s">
        <v>21</v>
      </c>
      <c r="J149" s="81" t="s">
        <v>22</v>
      </c>
      <c r="K149" s="81" t="s">
        <v>22</v>
      </c>
      <c r="L149" s="84" t="s">
        <v>22</v>
      </c>
      <c r="M149" s="171"/>
    </row>
    <row r="150" spans="1:13" s="217" customFormat="1" ht="21.95" customHeight="1">
      <c r="A150" s="3">
        <v>148</v>
      </c>
      <c r="B150" s="171" t="s">
        <v>1427</v>
      </c>
      <c r="C150" s="142" t="s">
        <v>2051</v>
      </c>
      <c r="D150" s="186" t="s">
        <v>1629</v>
      </c>
      <c r="E150" s="83" t="s">
        <v>39</v>
      </c>
      <c r="F150" s="219" t="s">
        <v>1630</v>
      </c>
      <c r="G150" s="185" t="s">
        <v>297</v>
      </c>
      <c r="H150" s="187" t="s">
        <v>20</v>
      </c>
      <c r="I150" s="81" t="s">
        <v>21</v>
      </c>
      <c r="J150" s="81" t="s">
        <v>22</v>
      </c>
      <c r="K150" s="81" t="s">
        <v>22</v>
      </c>
      <c r="L150" s="84" t="s">
        <v>22</v>
      </c>
      <c r="M150" s="171"/>
    </row>
    <row r="151" spans="1:13" s="217" customFormat="1" ht="21.95" customHeight="1">
      <c r="A151" s="3">
        <v>149</v>
      </c>
      <c r="B151" s="171" t="s">
        <v>1427</v>
      </c>
      <c r="C151" s="142" t="s">
        <v>2051</v>
      </c>
      <c r="D151" s="186" t="s">
        <v>1631</v>
      </c>
      <c r="E151" s="83" t="s">
        <v>17</v>
      </c>
      <c r="F151" s="219" t="s">
        <v>1632</v>
      </c>
      <c r="G151" s="185" t="s">
        <v>1633</v>
      </c>
      <c r="H151" s="187" t="s">
        <v>20</v>
      </c>
      <c r="I151" s="81" t="s">
        <v>21</v>
      </c>
      <c r="J151" s="81" t="s">
        <v>22</v>
      </c>
      <c r="K151" s="81" t="s">
        <v>22</v>
      </c>
      <c r="L151" s="84" t="s">
        <v>22</v>
      </c>
      <c r="M151" s="171"/>
    </row>
    <row r="152" spans="1:13" s="217" customFormat="1" ht="21.95" customHeight="1">
      <c r="A152" s="3">
        <v>150</v>
      </c>
      <c r="B152" s="171" t="s">
        <v>1427</v>
      </c>
      <c r="C152" s="142" t="s">
        <v>2034</v>
      </c>
      <c r="D152" s="186" t="s">
        <v>1634</v>
      </c>
      <c r="E152" s="83" t="s">
        <v>39</v>
      </c>
      <c r="F152" s="219" t="s">
        <v>1635</v>
      </c>
      <c r="G152" s="185" t="s">
        <v>297</v>
      </c>
      <c r="H152" s="187" t="s">
        <v>20</v>
      </c>
      <c r="I152" s="81" t="s">
        <v>21</v>
      </c>
      <c r="J152" s="81" t="s">
        <v>22</v>
      </c>
      <c r="K152" s="81" t="s">
        <v>22</v>
      </c>
      <c r="L152" s="84" t="s">
        <v>22</v>
      </c>
      <c r="M152" s="171"/>
    </row>
    <row r="153" spans="1:13" s="217" customFormat="1" ht="21.95" customHeight="1">
      <c r="A153" s="3">
        <v>151</v>
      </c>
      <c r="B153" s="171" t="s">
        <v>1427</v>
      </c>
      <c r="C153" s="142" t="s">
        <v>2034</v>
      </c>
      <c r="D153" s="186" t="s">
        <v>1636</v>
      </c>
      <c r="E153" s="83" t="s">
        <v>39</v>
      </c>
      <c r="F153" s="219" t="s">
        <v>1637</v>
      </c>
      <c r="G153" s="185" t="s">
        <v>356</v>
      </c>
      <c r="H153" s="187" t="s">
        <v>20</v>
      </c>
      <c r="I153" s="81" t="s">
        <v>21</v>
      </c>
      <c r="J153" s="81" t="s">
        <v>22</v>
      </c>
      <c r="K153" s="81" t="s">
        <v>22</v>
      </c>
      <c r="L153" s="84" t="s">
        <v>22</v>
      </c>
      <c r="M153" s="171"/>
    </row>
    <row r="154" spans="1:13" s="217" customFormat="1" ht="21.95" customHeight="1">
      <c r="A154" s="3">
        <v>152</v>
      </c>
      <c r="B154" s="171" t="s">
        <v>1427</v>
      </c>
      <c r="C154" s="142" t="s">
        <v>2052</v>
      </c>
      <c r="D154" s="186" t="s">
        <v>1638</v>
      </c>
      <c r="E154" s="83" t="s">
        <v>39</v>
      </c>
      <c r="F154" s="219" t="s">
        <v>1639</v>
      </c>
      <c r="G154" s="185" t="s">
        <v>322</v>
      </c>
      <c r="H154" s="187" t="s">
        <v>20</v>
      </c>
      <c r="I154" s="81" t="s">
        <v>21</v>
      </c>
      <c r="J154" s="81" t="s">
        <v>22</v>
      </c>
      <c r="K154" s="81" t="s">
        <v>22</v>
      </c>
      <c r="L154" s="84" t="s">
        <v>22</v>
      </c>
      <c r="M154" s="171"/>
    </row>
    <row r="155" spans="1:13" s="217" customFormat="1" ht="21.95" customHeight="1">
      <c r="A155" s="3">
        <v>153</v>
      </c>
      <c r="B155" s="171" t="s">
        <v>1427</v>
      </c>
      <c r="C155" s="142" t="s">
        <v>2035</v>
      </c>
      <c r="D155" s="190" t="s">
        <v>1640</v>
      </c>
      <c r="E155" s="190" t="s">
        <v>39</v>
      </c>
      <c r="F155" s="140" t="s">
        <v>1641</v>
      </c>
      <c r="G155" s="142" t="s">
        <v>356</v>
      </c>
      <c r="H155" s="142" t="s">
        <v>20</v>
      </c>
      <c r="I155" s="142" t="s">
        <v>21</v>
      </c>
      <c r="J155" s="142" t="s">
        <v>21</v>
      </c>
      <c r="K155" s="191" t="s">
        <v>22</v>
      </c>
      <c r="L155" s="191" t="s">
        <v>22</v>
      </c>
      <c r="M155" s="171"/>
    </row>
    <row r="156" spans="1:13" s="217" customFormat="1" ht="21.95" customHeight="1">
      <c r="A156" s="3">
        <v>154</v>
      </c>
      <c r="B156" s="171" t="s">
        <v>1427</v>
      </c>
      <c r="C156" s="142" t="s">
        <v>2035</v>
      </c>
      <c r="D156" s="208" t="s">
        <v>1642</v>
      </c>
      <c r="E156" s="208" t="s">
        <v>39</v>
      </c>
      <c r="F156" s="102" t="s">
        <v>1643</v>
      </c>
      <c r="G156" s="185" t="s">
        <v>1644</v>
      </c>
      <c r="H156" s="171" t="s">
        <v>20</v>
      </c>
      <c r="I156" s="171" t="s">
        <v>21</v>
      </c>
      <c r="J156" s="171" t="s">
        <v>21</v>
      </c>
      <c r="K156" s="209" t="s">
        <v>22</v>
      </c>
      <c r="L156" s="209" t="s">
        <v>22</v>
      </c>
      <c r="M156" s="171"/>
    </row>
    <row r="157" spans="1:13" s="217" customFormat="1" ht="21.95" customHeight="1">
      <c r="A157" s="3">
        <v>155</v>
      </c>
      <c r="B157" s="171" t="s">
        <v>1427</v>
      </c>
      <c r="C157" s="142" t="s">
        <v>2035</v>
      </c>
      <c r="D157" s="211" t="s">
        <v>1645</v>
      </c>
      <c r="E157" s="211" t="s">
        <v>39</v>
      </c>
      <c r="F157" s="140" t="s">
        <v>1646</v>
      </c>
      <c r="G157" s="142" t="s">
        <v>297</v>
      </c>
      <c r="H157" s="142" t="s">
        <v>20</v>
      </c>
      <c r="I157" s="142" t="s">
        <v>21</v>
      </c>
      <c r="J157" s="142" t="s">
        <v>21</v>
      </c>
      <c r="K157" s="191" t="s">
        <v>22</v>
      </c>
      <c r="L157" s="191" t="s">
        <v>22</v>
      </c>
      <c r="M157" s="171"/>
    </row>
    <row r="158" spans="1:13" s="217" customFormat="1" ht="21.95" customHeight="1">
      <c r="A158" s="3">
        <v>156</v>
      </c>
      <c r="B158" s="171" t="s">
        <v>1427</v>
      </c>
      <c r="C158" s="142" t="s">
        <v>2015</v>
      </c>
      <c r="D158" s="190" t="s">
        <v>1647</v>
      </c>
      <c r="E158" s="190" t="s">
        <v>17</v>
      </c>
      <c r="F158" s="140" t="s">
        <v>1648</v>
      </c>
      <c r="G158" s="142" t="s">
        <v>322</v>
      </c>
      <c r="H158" s="142" t="s">
        <v>20</v>
      </c>
      <c r="I158" s="142" t="s">
        <v>21</v>
      </c>
      <c r="J158" s="142" t="s">
        <v>21</v>
      </c>
      <c r="K158" s="191" t="s">
        <v>22</v>
      </c>
      <c r="L158" s="191" t="s">
        <v>22</v>
      </c>
      <c r="M158" s="171"/>
    </row>
    <row r="159" spans="1:13" s="217" customFormat="1" ht="21.95" customHeight="1">
      <c r="A159" s="3">
        <v>157</v>
      </c>
      <c r="B159" s="171" t="s">
        <v>1427</v>
      </c>
      <c r="C159" s="142" t="s">
        <v>2036</v>
      </c>
      <c r="D159" s="167" t="s">
        <v>1649</v>
      </c>
      <c r="E159" s="167" t="s">
        <v>17</v>
      </c>
      <c r="F159" s="167" t="s">
        <v>1650</v>
      </c>
      <c r="G159" s="167" t="s">
        <v>356</v>
      </c>
      <c r="H159" s="167" t="s">
        <v>20</v>
      </c>
      <c r="I159" s="167" t="s">
        <v>21</v>
      </c>
      <c r="J159" s="167" t="s">
        <v>21</v>
      </c>
      <c r="K159" s="167" t="s">
        <v>22</v>
      </c>
      <c r="L159" s="167" t="s">
        <v>22</v>
      </c>
      <c r="M159" s="171"/>
    </row>
    <row r="160" spans="1:13" s="217" customFormat="1" ht="21.95" customHeight="1">
      <c r="A160" s="3">
        <v>158</v>
      </c>
      <c r="B160" s="171" t="s">
        <v>1427</v>
      </c>
      <c r="C160" s="142" t="s">
        <v>2036</v>
      </c>
      <c r="D160" s="190" t="s">
        <v>1651</v>
      </c>
      <c r="E160" s="190" t="s">
        <v>39</v>
      </c>
      <c r="F160" s="140" t="s">
        <v>1652</v>
      </c>
      <c r="G160" s="142" t="s">
        <v>297</v>
      </c>
      <c r="H160" s="142" t="s">
        <v>20</v>
      </c>
      <c r="I160" s="142" t="s">
        <v>21</v>
      </c>
      <c r="J160" s="142" t="s">
        <v>21</v>
      </c>
      <c r="K160" s="191" t="s">
        <v>22</v>
      </c>
      <c r="L160" s="191" t="s">
        <v>22</v>
      </c>
      <c r="M160" s="171"/>
    </row>
    <row r="161" spans="1:13" s="217" customFormat="1" ht="21.95" customHeight="1">
      <c r="A161" s="3">
        <v>159</v>
      </c>
      <c r="B161" s="171" t="s">
        <v>1427</v>
      </c>
      <c r="C161" s="142" t="s">
        <v>2016</v>
      </c>
      <c r="D161" s="207" t="s">
        <v>1653</v>
      </c>
      <c r="E161" s="207" t="s">
        <v>17</v>
      </c>
      <c r="F161" s="80" t="s">
        <v>1654</v>
      </c>
      <c r="G161" s="142" t="s">
        <v>371</v>
      </c>
      <c r="H161" s="142" t="s">
        <v>20</v>
      </c>
      <c r="I161" s="142" t="s">
        <v>21</v>
      </c>
      <c r="J161" s="142" t="s">
        <v>21</v>
      </c>
      <c r="K161" s="191" t="s">
        <v>22</v>
      </c>
      <c r="L161" s="191" t="s">
        <v>22</v>
      </c>
      <c r="M161" s="171"/>
    </row>
    <row r="162" spans="1:13" s="217" customFormat="1" ht="21.95" customHeight="1">
      <c r="A162" s="3">
        <v>160</v>
      </c>
      <c r="B162" s="171" t="s">
        <v>1427</v>
      </c>
      <c r="C162" s="142" t="s">
        <v>2016</v>
      </c>
      <c r="D162" s="206" t="s">
        <v>1655</v>
      </c>
      <c r="E162" s="206" t="s">
        <v>17</v>
      </c>
      <c r="F162" s="80" t="s">
        <v>1656</v>
      </c>
      <c r="G162" s="142" t="s">
        <v>297</v>
      </c>
      <c r="H162" s="142" t="s">
        <v>20</v>
      </c>
      <c r="I162" s="142" t="s">
        <v>21</v>
      </c>
      <c r="J162" s="142" t="s">
        <v>21</v>
      </c>
      <c r="K162" s="191" t="s">
        <v>22</v>
      </c>
      <c r="L162" s="191" t="s">
        <v>22</v>
      </c>
      <c r="M162" s="171"/>
    </row>
    <row r="163" spans="1:13" s="217" customFormat="1" ht="21.95" customHeight="1">
      <c r="A163" s="3">
        <v>161</v>
      </c>
      <c r="B163" s="171" t="s">
        <v>1427</v>
      </c>
      <c r="C163" s="142" t="s">
        <v>2037</v>
      </c>
      <c r="D163" s="190" t="s">
        <v>1657</v>
      </c>
      <c r="E163" s="190" t="s">
        <v>17</v>
      </c>
      <c r="F163" s="140" t="s">
        <v>1658</v>
      </c>
      <c r="G163" s="142" t="s">
        <v>371</v>
      </c>
      <c r="H163" s="142" t="s">
        <v>20</v>
      </c>
      <c r="I163" s="142" t="s">
        <v>21</v>
      </c>
      <c r="J163" s="142" t="s">
        <v>21</v>
      </c>
      <c r="K163" s="191" t="s">
        <v>22</v>
      </c>
      <c r="L163" s="191" t="s">
        <v>22</v>
      </c>
      <c r="M163" s="171"/>
    </row>
    <row r="164" spans="1:13" s="217" customFormat="1" ht="21.95" customHeight="1">
      <c r="A164" s="3">
        <v>162</v>
      </c>
      <c r="B164" s="171" t="s">
        <v>1427</v>
      </c>
      <c r="C164" s="142" t="s">
        <v>2037</v>
      </c>
      <c r="D164" s="210" t="s">
        <v>1659</v>
      </c>
      <c r="E164" s="210" t="s">
        <v>39</v>
      </c>
      <c r="F164" s="140" t="s">
        <v>1660</v>
      </c>
      <c r="G164" s="142" t="s">
        <v>297</v>
      </c>
      <c r="H164" s="142" t="s">
        <v>20</v>
      </c>
      <c r="I164" s="142" t="s">
        <v>21</v>
      </c>
      <c r="J164" s="142" t="s">
        <v>21</v>
      </c>
      <c r="K164" s="191" t="s">
        <v>22</v>
      </c>
      <c r="L164" s="191" t="s">
        <v>22</v>
      </c>
      <c r="M164" s="171"/>
    </row>
    <row r="165" spans="1:13" s="217" customFormat="1" ht="21.95" customHeight="1">
      <c r="A165" s="3">
        <v>163</v>
      </c>
      <c r="B165" s="171" t="s">
        <v>1427</v>
      </c>
      <c r="C165" s="142" t="s">
        <v>2017</v>
      </c>
      <c r="D165" s="190" t="s">
        <v>1661</v>
      </c>
      <c r="E165" s="190" t="s">
        <v>17</v>
      </c>
      <c r="F165" s="140" t="s">
        <v>1662</v>
      </c>
      <c r="G165" s="142" t="s">
        <v>361</v>
      </c>
      <c r="H165" s="142" t="s">
        <v>20</v>
      </c>
      <c r="I165" s="142" t="s">
        <v>21</v>
      </c>
      <c r="J165" s="142" t="s">
        <v>21</v>
      </c>
      <c r="K165" s="191" t="s">
        <v>22</v>
      </c>
      <c r="L165" s="191" t="s">
        <v>22</v>
      </c>
      <c r="M165" s="171"/>
    </row>
    <row r="166" spans="1:13" s="217" customFormat="1" ht="21.95" customHeight="1">
      <c r="A166" s="3">
        <v>164</v>
      </c>
      <c r="B166" s="171" t="s">
        <v>1427</v>
      </c>
      <c r="C166" s="142" t="s">
        <v>2056</v>
      </c>
      <c r="D166" s="190" t="s">
        <v>1663</v>
      </c>
      <c r="E166" s="190" t="s">
        <v>17</v>
      </c>
      <c r="F166" s="140" t="s">
        <v>1664</v>
      </c>
      <c r="G166" s="142" t="s">
        <v>356</v>
      </c>
      <c r="H166" s="142" t="s">
        <v>20</v>
      </c>
      <c r="I166" s="142" t="s">
        <v>21</v>
      </c>
      <c r="J166" s="142" t="s">
        <v>21</v>
      </c>
      <c r="K166" s="191" t="s">
        <v>22</v>
      </c>
      <c r="L166" s="191" t="s">
        <v>20</v>
      </c>
      <c r="M166" s="171"/>
    </row>
    <row r="167" spans="1:13" s="217" customFormat="1" ht="21.95" customHeight="1">
      <c r="A167" s="3">
        <v>165</v>
      </c>
      <c r="B167" s="171" t="s">
        <v>1427</v>
      </c>
      <c r="C167" s="142" t="s">
        <v>2039</v>
      </c>
      <c r="D167" s="208" t="s">
        <v>1665</v>
      </c>
      <c r="E167" s="208" t="s">
        <v>17</v>
      </c>
      <c r="F167" s="102" t="s">
        <v>1666</v>
      </c>
      <c r="G167" s="185" t="s">
        <v>1667</v>
      </c>
      <c r="H167" s="171" t="s">
        <v>20</v>
      </c>
      <c r="I167" s="171" t="s">
        <v>21</v>
      </c>
      <c r="J167" s="171" t="s">
        <v>21</v>
      </c>
      <c r="K167" s="209" t="s">
        <v>22</v>
      </c>
      <c r="L167" s="209" t="s">
        <v>20</v>
      </c>
      <c r="M167" s="171"/>
    </row>
    <row r="168" spans="1:13" s="217" customFormat="1" ht="21.95" customHeight="1">
      <c r="A168" s="3">
        <v>166</v>
      </c>
      <c r="B168" s="171" t="s">
        <v>1427</v>
      </c>
      <c r="C168" s="142" t="s">
        <v>2039</v>
      </c>
      <c r="D168" s="212" t="s">
        <v>1668</v>
      </c>
      <c r="E168" s="212" t="s">
        <v>17</v>
      </c>
      <c r="F168" s="213" t="s">
        <v>1669</v>
      </c>
      <c r="G168" s="171" t="s">
        <v>1670</v>
      </c>
      <c r="H168" s="171" t="s">
        <v>20</v>
      </c>
      <c r="I168" s="171" t="s">
        <v>21</v>
      </c>
      <c r="J168" s="171" t="s">
        <v>21</v>
      </c>
      <c r="K168" s="209" t="s">
        <v>22</v>
      </c>
      <c r="L168" s="209" t="s">
        <v>22</v>
      </c>
      <c r="M168" s="171"/>
    </row>
    <row r="169" spans="1:13" s="217" customFormat="1" ht="21.95" customHeight="1">
      <c r="A169" s="3">
        <v>167</v>
      </c>
      <c r="B169" s="171" t="s">
        <v>1427</v>
      </c>
      <c r="C169" s="142" t="s">
        <v>2038</v>
      </c>
      <c r="D169" s="208" t="s">
        <v>1671</v>
      </c>
      <c r="E169" s="208" t="s">
        <v>17</v>
      </c>
      <c r="F169" s="102" t="s">
        <v>1672</v>
      </c>
      <c r="G169" s="185" t="s">
        <v>297</v>
      </c>
      <c r="H169" s="171" t="s">
        <v>20</v>
      </c>
      <c r="I169" s="171" t="s">
        <v>21</v>
      </c>
      <c r="J169" s="171" t="s">
        <v>21</v>
      </c>
      <c r="K169" s="209" t="s">
        <v>22</v>
      </c>
      <c r="L169" s="209" t="s">
        <v>20</v>
      </c>
      <c r="M169" s="171"/>
    </row>
    <row r="170" spans="1:13" s="217" customFormat="1" ht="21.95" customHeight="1">
      <c r="A170" s="3">
        <v>168</v>
      </c>
      <c r="B170" s="171" t="s">
        <v>1427</v>
      </c>
      <c r="C170" s="142" t="s">
        <v>2038</v>
      </c>
      <c r="D170" s="208" t="s">
        <v>1673</v>
      </c>
      <c r="E170" s="208" t="s">
        <v>17</v>
      </c>
      <c r="F170" s="102" t="s">
        <v>1674</v>
      </c>
      <c r="G170" s="185" t="s">
        <v>1675</v>
      </c>
      <c r="H170" s="171" t="s">
        <v>20</v>
      </c>
      <c r="I170" s="171" t="s">
        <v>21</v>
      </c>
      <c r="J170" s="171" t="s">
        <v>21</v>
      </c>
      <c r="K170" s="209" t="s">
        <v>22</v>
      </c>
      <c r="L170" s="209" t="s">
        <v>20</v>
      </c>
      <c r="M170" s="171"/>
    </row>
    <row r="171" spans="1:13" s="217" customFormat="1" ht="21.95" customHeight="1">
      <c r="A171" s="3">
        <v>169</v>
      </c>
      <c r="B171" s="171" t="s">
        <v>1427</v>
      </c>
      <c r="C171" s="142" t="s">
        <v>2071</v>
      </c>
      <c r="D171" s="212" t="s">
        <v>1676</v>
      </c>
      <c r="E171" s="212" t="s">
        <v>17</v>
      </c>
      <c r="F171" s="213" t="s">
        <v>1677</v>
      </c>
      <c r="G171" s="142" t="s">
        <v>1678</v>
      </c>
      <c r="H171" s="171" t="s">
        <v>20</v>
      </c>
      <c r="I171" s="171" t="s">
        <v>21</v>
      </c>
      <c r="J171" s="171" t="s">
        <v>22</v>
      </c>
      <c r="K171" s="209" t="s">
        <v>22</v>
      </c>
      <c r="L171" s="209" t="s">
        <v>22</v>
      </c>
      <c r="M171" s="171"/>
    </row>
    <row r="172" spans="1:13" s="217" customFormat="1" ht="21.95" customHeight="1">
      <c r="A172" s="3">
        <v>170</v>
      </c>
      <c r="B172" s="171" t="s">
        <v>1427</v>
      </c>
      <c r="C172" s="142" t="s">
        <v>2071</v>
      </c>
      <c r="D172" s="212" t="s">
        <v>1679</v>
      </c>
      <c r="E172" s="212" t="s">
        <v>39</v>
      </c>
      <c r="F172" s="213" t="s">
        <v>1680</v>
      </c>
      <c r="G172" s="142" t="s">
        <v>1681</v>
      </c>
      <c r="H172" s="171" t="s">
        <v>20</v>
      </c>
      <c r="I172" s="171" t="s">
        <v>21</v>
      </c>
      <c r="J172" s="171" t="s">
        <v>22</v>
      </c>
      <c r="K172" s="209" t="s">
        <v>22</v>
      </c>
      <c r="L172" s="209" t="s">
        <v>22</v>
      </c>
      <c r="M172" s="171"/>
    </row>
    <row r="173" spans="1:13" s="217" customFormat="1" ht="21.95" customHeight="1">
      <c r="A173" s="3">
        <v>171</v>
      </c>
      <c r="B173" s="171" t="s">
        <v>1427</v>
      </c>
      <c r="C173" s="142" t="s">
        <v>2007</v>
      </c>
      <c r="D173" s="212" t="s">
        <v>1682</v>
      </c>
      <c r="E173" s="212" t="s">
        <v>17</v>
      </c>
      <c r="F173" s="213" t="s">
        <v>1683</v>
      </c>
      <c r="G173" s="171" t="s">
        <v>356</v>
      </c>
      <c r="H173" s="171" t="s">
        <v>20</v>
      </c>
      <c r="I173" s="171" t="s">
        <v>21</v>
      </c>
      <c r="J173" s="171" t="s">
        <v>22</v>
      </c>
      <c r="K173" s="209" t="s">
        <v>22</v>
      </c>
      <c r="L173" s="209" t="s">
        <v>22</v>
      </c>
      <c r="M173" s="171"/>
    </row>
    <row r="174" spans="1:13" s="217" customFormat="1" ht="21.95" customHeight="1">
      <c r="A174" s="3">
        <v>172</v>
      </c>
      <c r="B174" s="171" t="s">
        <v>1427</v>
      </c>
      <c r="C174" s="142" t="s">
        <v>2041</v>
      </c>
      <c r="D174" s="212" t="s">
        <v>1684</v>
      </c>
      <c r="E174" s="212" t="s">
        <v>39</v>
      </c>
      <c r="F174" s="213" t="s">
        <v>1685</v>
      </c>
      <c r="G174" s="142" t="s">
        <v>1102</v>
      </c>
      <c r="H174" s="171" t="s">
        <v>20</v>
      </c>
      <c r="I174" s="171" t="s">
        <v>21</v>
      </c>
      <c r="J174" s="171" t="s">
        <v>22</v>
      </c>
      <c r="K174" s="209" t="s">
        <v>22</v>
      </c>
      <c r="L174" s="209" t="s">
        <v>22</v>
      </c>
      <c r="M174" s="171"/>
    </row>
    <row r="175" spans="1:13" s="217" customFormat="1" ht="21.95" customHeight="1">
      <c r="A175" s="3">
        <v>173</v>
      </c>
      <c r="B175" s="171" t="s">
        <v>1427</v>
      </c>
      <c r="C175" s="142" t="s">
        <v>2041</v>
      </c>
      <c r="D175" s="212" t="s">
        <v>1686</v>
      </c>
      <c r="E175" s="212" t="s">
        <v>17</v>
      </c>
      <c r="F175" s="213" t="s">
        <v>1687</v>
      </c>
      <c r="G175" s="171" t="s">
        <v>322</v>
      </c>
      <c r="H175" s="171" t="s">
        <v>20</v>
      </c>
      <c r="I175" s="171" t="s">
        <v>21</v>
      </c>
      <c r="J175" s="171" t="s">
        <v>22</v>
      </c>
      <c r="K175" s="209" t="s">
        <v>22</v>
      </c>
      <c r="L175" s="209" t="s">
        <v>22</v>
      </c>
      <c r="M175" s="171"/>
    </row>
    <row r="176" spans="1:13" s="217" customFormat="1" ht="21.95" customHeight="1">
      <c r="A176" s="3">
        <v>174</v>
      </c>
      <c r="B176" s="171" t="s">
        <v>1427</v>
      </c>
      <c r="C176" s="142" t="s">
        <v>2071</v>
      </c>
      <c r="D176" s="212" t="s">
        <v>1688</v>
      </c>
      <c r="E176" s="212" t="s">
        <v>17</v>
      </c>
      <c r="F176" s="213" t="s">
        <v>1689</v>
      </c>
      <c r="G176" s="171" t="s">
        <v>297</v>
      </c>
      <c r="H176" s="171" t="s">
        <v>20</v>
      </c>
      <c r="I176" s="171" t="s">
        <v>21</v>
      </c>
      <c r="J176" s="171" t="s">
        <v>22</v>
      </c>
      <c r="K176" s="209" t="s">
        <v>22</v>
      </c>
      <c r="L176" s="209" t="s">
        <v>22</v>
      </c>
      <c r="M176" s="171"/>
    </row>
    <row r="177" spans="1:13" s="217" customFormat="1" ht="21.95" customHeight="1">
      <c r="A177" s="3">
        <v>175</v>
      </c>
      <c r="B177" s="171" t="s">
        <v>1427</v>
      </c>
      <c r="C177" s="142" t="s">
        <v>2072</v>
      </c>
      <c r="D177" s="212" t="s">
        <v>1690</v>
      </c>
      <c r="E177" s="212" t="s">
        <v>39</v>
      </c>
      <c r="F177" s="213" t="s">
        <v>1691</v>
      </c>
      <c r="G177" s="142" t="s">
        <v>1692</v>
      </c>
      <c r="H177" s="171" t="s">
        <v>20</v>
      </c>
      <c r="I177" s="171" t="s">
        <v>21</v>
      </c>
      <c r="J177" s="171" t="s">
        <v>22</v>
      </c>
      <c r="K177" s="209" t="s">
        <v>22</v>
      </c>
      <c r="L177" s="209" t="s">
        <v>22</v>
      </c>
      <c r="M177" s="171"/>
    </row>
    <row r="178" spans="1:13" s="217" customFormat="1" ht="21.95" customHeight="1">
      <c r="A178" s="3">
        <v>176</v>
      </c>
      <c r="B178" s="171" t="s">
        <v>1427</v>
      </c>
      <c r="C178" s="142" t="s">
        <v>2073</v>
      </c>
      <c r="D178" s="212" t="s">
        <v>1693</v>
      </c>
      <c r="E178" s="212" t="s">
        <v>39</v>
      </c>
      <c r="F178" s="213" t="s">
        <v>1694</v>
      </c>
      <c r="G178" s="171" t="s">
        <v>371</v>
      </c>
      <c r="H178" s="171" t="s">
        <v>20</v>
      </c>
      <c r="I178" s="171" t="s">
        <v>21</v>
      </c>
      <c r="J178" s="171" t="s">
        <v>22</v>
      </c>
      <c r="K178" s="209" t="s">
        <v>22</v>
      </c>
      <c r="L178" s="209" t="s">
        <v>20</v>
      </c>
      <c r="M178" s="171"/>
    </row>
    <row r="179" spans="1:13" s="217" customFormat="1" ht="21.95" customHeight="1">
      <c r="A179" s="3">
        <v>177</v>
      </c>
      <c r="B179" s="171" t="s">
        <v>1427</v>
      </c>
      <c r="C179" s="142" t="s">
        <v>2044</v>
      </c>
      <c r="D179" s="212" t="s">
        <v>1695</v>
      </c>
      <c r="E179" s="212" t="s">
        <v>17</v>
      </c>
      <c r="F179" s="213" t="s">
        <v>1696</v>
      </c>
      <c r="G179" s="142" t="s">
        <v>1697</v>
      </c>
      <c r="H179" s="171" t="s">
        <v>20</v>
      </c>
      <c r="I179" s="171" t="s">
        <v>21</v>
      </c>
      <c r="J179" s="171" t="s">
        <v>22</v>
      </c>
      <c r="K179" s="209" t="s">
        <v>22</v>
      </c>
      <c r="L179" s="209" t="s">
        <v>22</v>
      </c>
      <c r="M179" s="171"/>
    </row>
    <row r="180" spans="1:13" s="217" customFormat="1" ht="21.95" customHeight="1">
      <c r="A180" s="3">
        <v>178</v>
      </c>
      <c r="B180" s="171" t="s">
        <v>1427</v>
      </c>
      <c r="C180" s="142" t="s">
        <v>2045</v>
      </c>
      <c r="D180" s="212" t="s">
        <v>1698</v>
      </c>
      <c r="E180" s="212" t="s">
        <v>39</v>
      </c>
      <c r="F180" s="213" t="s">
        <v>1699</v>
      </c>
      <c r="G180" s="171" t="s">
        <v>322</v>
      </c>
      <c r="H180" s="171" t="s">
        <v>20</v>
      </c>
      <c r="I180" s="171" t="s">
        <v>21</v>
      </c>
      <c r="J180" s="171" t="s">
        <v>22</v>
      </c>
      <c r="K180" s="209" t="s">
        <v>22</v>
      </c>
      <c r="L180" s="209" t="s">
        <v>22</v>
      </c>
      <c r="M180" s="171"/>
    </row>
    <row r="181" spans="1:13">
      <c r="A181" s="6"/>
      <c r="B181" s="145"/>
      <c r="C181" s="145"/>
      <c r="D181" s="145"/>
      <c r="E181" s="145"/>
      <c r="F181" s="145"/>
      <c r="G181" s="145"/>
      <c r="H181" s="145"/>
      <c r="I181" s="145"/>
      <c r="J181" s="145"/>
      <c r="K181" s="145"/>
      <c r="L181" s="145"/>
      <c r="M181" s="146"/>
    </row>
    <row r="182" spans="1:13">
      <c r="A182" s="6"/>
      <c r="B182" s="145"/>
      <c r="C182" s="145"/>
      <c r="D182" s="145"/>
      <c r="E182" s="145"/>
      <c r="F182" s="145"/>
      <c r="G182" s="145"/>
      <c r="H182" s="145"/>
      <c r="I182" s="145"/>
      <c r="J182" s="145"/>
      <c r="K182" s="145"/>
      <c r="L182" s="145"/>
      <c r="M182" s="146"/>
    </row>
    <row r="183" spans="1:13">
      <c r="A183" s="6"/>
      <c r="B183" s="6"/>
      <c r="C183" s="6"/>
      <c r="D183" s="6"/>
      <c r="E183" s="6"/>
      <c r="F183" s="6"/>
      <c r="G183" s="32"/>
      <c r="H183" s="6"/>
      <c r="I183" s="6"/>
      <c r="J183" s="6"/>
      <c r="K183" s="6"/>
      <c r="L183" s="6"/>
      <c r="M183" s="6"/>
    </row>
    <row r="184" spans="1:13">
      <c r="A184" s="6"/>
      <c r="B184" s="6"/>
      <c r="C184" s="6"/>
      <c r="D184" s="6"/>
      <c r="E184" s="6"/>
      <c r="F184" s="6"/>
      <c r="G184" s="32"/>
      <c r="H184" s="6"/>
      <c r="I184" s="6"/>
      <c r="J184" s="6"/>
      <c r="K184" s="6"/>
      <c r="L184" s="6"/>
      <c r="M184" s="6"/>
    </row>
    <row r="185" spans="1:13">
      <c r="A185" s="6"/>
      <c r="B185" s="6"/>
      <c r="C185" s="6"/>
      <c r="D185" s="6"/>
      <c r="E185" s="6"/>
      <c r="F185" s="6"/>
      <c r="G185" s="32"/>
      <c r="H185" s="6"/>
      <c r="I185" s="6"/>
      <c r="J185" s="6"/>
      <c r="K185" s="6"/>
      <c r="L185" s="6"/>
      <c r="M185" s="6"/>
    </row>
    <row r="186" spans="1:13">
      <c r="A186" s="6"/>
      <c r="B186" s="6"/>
      <c r="C186" s="6"/>
      <c r="D186" s="6"/>
      <c r="E186" s="6"/>
      <c r="F186" s="6"/>
      <c r="G186" s="32"/>
      <c r="H186" s="6"/>
      <c r="I186" s="6"/>
      <c r="J186" s="6"/>
      <c r="K186" s="6"/>
      <c r="L186" s="6"/>
      <c r="M186" s="6"/>
    </row>
    <row r="187" spans="1:13">
      <c r="A187" s="6"/>
      <c r="B187" s="6"/>
      <c r="C187" s="6"/>
      <c r="D187" s="6"/>
      <c r="E187" s="6"/>
      <c r="F187" s="6"/>
      <c r="G187" s="32"/>
      <c r="H187" s="6"/>
      <c r="I187" s="6"/>
      <c r="J187" s="6"/>
      <c r="K187" s="6"/>
      <c r="L187" s="6"/>
      <c r="M187" s="6"/>
    </row>
    <row r="188" spans="1:13">
      <c r="A188" s="6"/>
      <c r="B188" s="6"/>
      <c r="C188" s="6"/>
      <c r="D188" s="6"/>
      <c r="E188" s="6"/>
      <c r="F188" s="6"/>
      <c r="G188" s="32"/>
      <c r="H188" s="6"/>
      <c r="I188" s="6"/>
      <c r="J188" s="6"/>
      <c r="K188" s="6"/>
      <c r="L188" s="6"/>
      <c r="M188" s="6"/>
    </row>
    <row r="189" spans="1:13">
      <c r="A189" s="6"/>
      <c r="B189" s="6"/>
      <c r="C189" s="6"/>
      <c r="D189" s="6"/>
      <c r="E189" s="6"/>
      <c r="F189" s="6"/>
      <c r="G189" s="32"/>
      <c r="H189" s="6"/>
      <c r="I189" s="6"/>
      <c r="J189" s="6"/>
      <c r="K189" s="6"/>
      <c r="L189" s="6"/>
      <c r="M189" s="6"/>
    </row>
    <row r="190" spans="1:13">
      <c r="A190" s="6"/>
      <c r="B190" s="6"/>
      <c r="C190" s="6"/>
      <c r="D190" s="6"/>
      <c r="E190" s="6"/>
      <c r="F190" s="6"/>
      <c r="G190" s="32"/>
      <c r="H190" s="6"/>
      <c r="I190" s="6"/>
      <c r="J190" s="6"/>
      <c r="K190" s="6"/>
      <c r="L190" s="6"/>
      <c r="M190" s="6"/>
    </row>
    <row r="191" spans="1:13">
      <c r="A191" s="6"/>
      <c r="B191" s="6"/>
      <c r="C191" s="6"/>
      <c r="D191" s="6"/>
      <c r="E191" s="6"/>
      <c r="F191" s="6"/>
      <c r="G191" s="32"/>
      <c r="H191" s="6"/>
      <c r="I191" s="6"/>
      <c r="J191" s="6"/>
      <c r="K191" s="6"/>
      <c r="L191" s="6"/>
      <c r="M191" s="6"/>
    </row>
    <row r="192" spans="1:13">
      <c r="A192" s="6"/>
      <c r="B192" s="6"/>
      <c r="C192" s="6"/>
      <c r="D192" s="6"/>
      <c r="E192" s="6"/>
      <c r="F192" s="6"/>
      <c r="G192" s="32"/>
      <c r="H192" s="6"/>
      <c r="I192" s="6"/>
      <c r="J192" s="6"/>
      <c r="K192" s="6"/>
      <c r="L192" s="6"/>
      <c r="M192" s="6"/>
    </row>
    <row r="193" spans="1:13">
      <c r="A193" s="6"/>
      <c r="B193" s="6"/>
      <c r="C193" s="6"/>
      <c r="D193" s="6"/>
      <c r="E193" s="6"/>
      <c r="F193" s="6"/>
      <c r="G193" s="32"/>
      <c r="H193" s="6"/>
      <c r="I193" s="6"/>
      <c r="J193" s="6"/>
      <c r="K193" s="6"/>
      <c r="L193" s="6"/>
      <c r="M193" s="6"/>
    </row>
    <row r="194" spans="1:13">
      <c r="A194" s="6"/>
      <c r="B194" s="6"/>
      <c r="C194" s="6"/>
      <c r="D194" s="6"/>
      <c r="E194" s="6"/>
      <c r="F194" s="6"/>
      <c r="G194" s="32"/>
      <c r="H194" s="6"/>
      <c r="I194" s="6"/>
      <c r="J194" s="6"/>
      <c r="K194" s="6"/>
      <c r="L194" s="6"/>
      <c r="M194" s="6"/>
    </row>
    <row r="195" spans="1:13">
      <c r="A195" s="6"/>
      <c r="B195" s="6"/>
      <c r="C195" s="6"/>
      <c r="D195" s="6"/>
      <c r="E195" s="6"/>
      <c r="F195" s="6"/>
      <c r="G195" s="32"/>
      <c r="H195" s="6"/>
      <c r="I195" s="6"/>
      <c r="J195" s="6"/>
      <c r="K195" s="6"/>
      <c r="L195" s="6"/>
      <c r="M195" s="6"/>
    </row>
    <row r="196" spans="1:13">
      <c r="A196" s="6"/>
      <c r="B196" s="6"/>
      <c r="C196" s="6"/>
      <c r="D196" s="6"/>
      <c r="E196" s="6"/>
      <c r="F196" s="6"/>
      <c r="G196" s="32"/>
      <c r="H196" s="6"/>
      <c r="I196" s="6"/>
      <c r="J196" s="6"/>
      <c r="K196" s="6"/>
      <c r="L196" s="6"/>
      <c r="M196" s="6"/>
    </row>
    <row r="197" spans="1:13">
      <c r="A197" s="6"/>
      <c r="B197" s="6"/>
      <c r="C197" s="6"/>
      <c r="D197" s="6"/>
      <c r="E197" s="6"/>
      <c r="F197" s="6"/>
      <c r="G197" s="32"/>
      <c r="H197" s="6"/>
      <c r="I197" s="6"/>
      <c r="J197" s="6"/>
      <c r="K197" s="6"/>
      <c r="L197" s="6"/>
      <c r="M197" s="6"/>
    </row>
    <row r="198" spans="1:13">
      <c r="A198" s="6"/>
      <c r="B198" s="6"/>
      <c r="C198" s="6"/>
      <c r="D198" s="6"/>
      <c r="E198" s="6"/>
      <c r="F198" s="6"/>
      <c r="G198" s="32"/>
      <c r="H198" s="6"/>
      <c r="I198" s="6"/>
      <c r="J198" s="6"/>
      <c r="K198" s="6"/>
      <c r="L198" s="6"/>
      <c r="M198" s="6"/>
    </row>
    <row r="199" spans="1:13">
      <c r="A199" s="6"/>
      <c r="B199" s="6"/>
      <c r="C199" s="6"/>
      <c r="D199" s="6"/>
      <c r="E199" s="6"/>
      <c r="F199" s="6"/>
      <c r="G199" s="32"/>
      <c r="H199" s="6"/>
      <c r="I199" s="6"/>
      <c r="J199" s="6"/>
      <c r="K199" s="6"/>
      <c r="L199" s="6"/>
      <c r="M199" s="6"/>
    </row>
    <row r="200" spans="1:13">
      <c r="A200" s="6"/>
      <c r="B200" s="6"/>
      <c r="C200" s="6"/>
      <c r="D200" s="6"/>
      <c r="E200" s="6"/>
      <c r="F200" s="6"/>
      <c r="G200" s="32"/>
      <c r="H200" s="6"/>
      <c r="I200" s="6"/>
      <c r="J200" s="6"/>
      <c r="K200" s="6"/>
      <c r="L200" s="6"/>
      <c r="M200" s="6"/>
    </row>
    <row r="201" spans="1:13">
      <c r="A201" s="6"/>
      <c r="B201" s="6"/>
      <c r="C201" s="6"/>
      <c r="D201" s="6"/>
      <c r="E201" s="6"/>
      <c r="F201" s="6"/>
      <c r="G201" s="32"/>
      <c r="H201" s="6"/>
      <c r="I201" s="6"/>
      <c r="J201" s="6"/>
      <c r="K201" s="6"/>
      <c r="L201" s="6"/>
      <c r="M201" s="6"/>
    </row>
  </sheetData>
  <protectedRanges>
    <protectedRange sqref="F161" name="区域1_1_3"/>
  </protectedRanges>
  <mergeCells count="1">
    <mergeCell ref="A1:M1"/>
  </mergeCells>
  <phoneticPr fontId="7" type="noConversion"/>
  <conditionalFormatting sqref="D164:E164">
    <cfRule type="duplicateValues" dxfId="1" priority="1"/>
  </conditionalFormatting>
  <pageMargins left="0.70866141732283472" right="0.70866141732283472" top="0.74803149606299213" bottom="0.74803149606299213" header="0.31496062992125984" footer="0.31496062992125984"/>
  <pageSetup paperSize="9" scale="80" fitToWidth="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H296"/>
  <sheetViews>
    <sheetView topLeftCell="A50" workbookViewId="0">
      <selection activeCell="O56" sqref="O56:O296"/>
    </sheetView>
  </sheetViews>
  <sheetFormatPr defaultColWidth="9" defaultRowHeight="13.5"/>
  <cols>
    <col min="1" max="1" width="4.625" style="10" customWidth="1"/>
    <col min="2" max="2" width="17.25" style="10" bestFit="1" customWidth="1"/>
    <col min="3" max="3" width="26.75" style="10" bestFit="1" customWidth="1"/>
    <col min="4" max="4" width="7" style="10" customWidth="1"/>
    <col min="5" max="5" width="4.625" style="10" customWidth="1"/>
    <col min="6" max="6" width="13.75" style="10" customWidth="1"/>
    <col min="7" max="7" width="7.25" style="10" customWidth="1"/>
    <col min="8" max="8" width="10.25" style="10" customWidth="1"/>
    <col min="9" max="9" width="10" style="289" customWidth="1"/>
    <col min="10" max="10" width="7.75" style="10" customWidth="1"/>
    <col min="11" max="12" width="5.875" style="10" customWidth="1"/>
    <col min="13" max="13" width="7.875" style="10" customWidth="1"/>
    <col min="14" max="14" width="42.125" style="11" customWidth="1"/>
    <col min="15" max="15" width="19.375" style="10" customWidth="1"/>
    <col min="16" max="16384" width="9" style="10"/>
  </cols>
  <sheetData>
    <row r="1" spans="1:15" s="163" customFormat="1" ht="43.5" customHeight="1">
      <c r="A1" s="315" t="s">
        <v>1958</v>
      </c>
      <c r="B1" s="319"/>
      <c r="C1" s="319"/>
      <c r="D1" s="319"/>
      <c r="E1" s="319"/>
      <c r="F1" s="319"/>
      <c r="G1" s="319"/>
      <c r="H1" s="319"/>
      <c r="I1" s="319"/>
      <c r="J1" s="319"/>
      <c r="K1" s="319"/>
      <c r="L1" s="319"/>
      <c r="M1" s="319"/>
      <c r="N1" s="319"/>
      <c r="O1" s="319"/>
    </row>
    <row r="2" spans="1:15" s="155" customFormat="1" ht="75.75" customHeight="1">
      <c r="A2" s="214" t="s">
        <v>0</v>
      </c>
      <c r="B2" s="230" t="s">
        <v>1</v>
      </c>
      <c r="C2" s="231" t="s">
        <v>2</v>
      </c>
      <c r="D2" s="231" t="s">
        <v>3</v>
      </c>
      <c r="E2" s="231" t="s">
        <v>4</v>
      </c>
      <c r="F2" s="232" t="s">
        <v>5</v>
      </c>
      <c r="G2" s="231" t="s">
        <v>434</v>
      </c>
      <c r="H2" s="231" t="s">
        <v>435</v>
      </c>
      <c r="I2" s="288" t="s">
        <v>436</v>
      </c>
      <c r="J2" s="231" t="s">
        <v>8</v>
      </c>
      <c r="K2" s="231" t="s">
        <v>9</v>
      </c>
      <c r="L2" s="231" t="s">
        <v>10</v>
      </c>
      <c r="M2" s="233" t="s">
        <v>11</v>
      </c>
      <c r="N2" s="231" t="s">
        <v>437</v>
      </c>
      <c r="O2" s="231" t="s">
        <v>13</v>
      </c>
    </row>
    <row r="3" spans="1:15" s="242" customFormat="1" ht="32.1" customHeight="1">
      <c r="A3" s="13">
        <v>1</v>
      </c>
      <c r="B3" s="13" t="s">
        <v>14</v>
      </c>
      <c r="C3" s="13" t="s">
        <v>161</v>
      </c>
      <c r="D3" s="13" t="s">
        <v>287</v>
      </c>
      <c r="E3" s="13" t="s">
        <v>39</v>
      </c>
      <c r="F3" s="13" t="s">
        <v>288</v>
      </c>
      <c r="G3" s="13" t="s">
        <v>298</v>
      </c>
      <c r="H3" s="13" t="s">
        <v>290</v>
      </c>
      <c r="I3" s="287">
        <v>0.05</v>
      </c>
      <c r="J3" s="13" t="s">
        <v>20</v>
      </c>
      <c r="K3" s="13" t="s">
        <v>21</v>
      </c>
      <c r="L3" s="13" t="s">
        <v>22</v>
      </c>
      <c r="M3" s="13" t="s">
        <v>22</v>
      </c>
      <c r="N3" s="273" t="s">
        <v>438</v>
      </c>
      <c r="O3" s="15"/>
    </row>
    <row r="4" spans="1:15" s="242" customFormat="1" ht="32.1" customHeight="1">
      <c r="A4" s="13">
        <v>2</v>
      </c>
      <c r="B4" s="13" t="s">
        <v>14</v>
      </c>
      <c r="C4" s="13" t="s">
        <v>161</v>
      </c>
      <c r="D4" s="13" t="s">
        <v>162</v>
      </c>
      <c r="E4" s="13" t="s">
        <v>17</v>
      </c>
      <c r="F4" s="13" t="s">
        <v>163</v>
      </c>
      <c r="G4" s="13" t="s">
        <v>23</v>
      </c>
      <c r="H4" s="13" t="s">
        <v>439</v>
      </c>
      <c r="I4" s="287">
        <v>0.1363</v>
      </c>
      <c r="J4" s="13" t="s">
        <v>20</v>
      </c>
      <c r="K4" s="13" t="s">
        <v>21</v>
      </c>
      <c r="L4" s="13" t="s">
        <v>22</v>
      </c>
      <c r="M4" s="13" t="s">
        <v>22</v>
      </c>
      <c r="N4" s="273" t="s">
        <v>440</v>
      </c>
      <c r="O4" s="15"/>
    </row>
    <row r="5" spans="1:15" s="242" customFormat="1" ht="32.1" customHeight="1">
      <c r="A5" s="13">
        <v>3</v>
      </c>
      <c r="B5" s="13" t="s">
        <v>14</v>
      </c>
      <c r="C5" s="13" t="s">
        <v>161</v>
      </c>
      <c r="D5" s="13" t="s">
        <v>295</v>
      </c>
      <c r="E5" s="13" t="s">
        <v>39</v>
      </c>
      <c r="F5" s="73" t="s">
        <v>296</v>
      </c>
      <c r="G5" s="13" t="s">
        <v>441</v>
      </c>
      <c r="H5" s="13" t="s">
        <v>298</v>
      </c>
      <c r="I5" s="287">
        <v>0.11</v>
      </c>
      <c r="J5" s="13" t="s">
        <v>20</v>
      </c>
      <c r="K5" s="13" t="s">
        <v>21</v>
      </c>
      <c r="L5" s="13" t="s">
        <v>22</v>
      </c>
      <c r="M5" s="13" t="s">
        <v>22</v>
      </c>
      <c r="N5" s="273" t="s">
        <v>442</v>
      </c>
      <c r="O5" s="15"/>
    </row>
    <row r="6" spans="1:15" s="242" customFormat="1" ht="32.1" customHeight="1">
      <c r="A6" s="13">
        <v>4</v>
      </c>
      <c r="B6" s="13" t="s">
        <v>14</v>
      </c>
      <c r="C6" s="13" t="s">
        <v>161</v>
      </c>
      <c r="D6" s="13" t="s">
        <v>170</v>
      </c>
      <c r="E6" s="13" t="s">
        <v>39</v>
      </c>
      <c r="F6" s="13" t="s">
        <v>171</v>
      </c>
      <c r="G6" s="13" t="s">
        <v>290</v>
      </c>
      <c r="H6" s="13" t="s">
        <v>23</v>
      </c>
      <c r="I6" s="287">
        <v>6.8000000000000005E-2</v>
      </c>
      <c r="J6" s="13" t="s">
        <v>20</v>
      </c>
      <c r="K6" s="13" t="s">
        <v>21</v>
      </c>
      <c r="L6" s="13" t="s">
        <v>22</v>
      </c>
      <c r="M6" s="13" t="s">
        <v>22</v>
      </c>
      <c r="N6" s="273" t="s">
        <v>443</v>
      </c>
      <c r="O6" s="15"/>
    </row>
    <row r="7" spans="1:15" s="242" customFormat="1" ht="32.1" customHeight="1">
      <c r="A7" s="13">
        <v>5</v>
      </c>
      <c r="B7" s="13" t="s">
        <v>14</v>
      </c>
      <c r="C7" s="13" t="s">
        <v>15</v>
      </c>
      <c r="D7" s="13" t="s">
        <v>301</v>
      </c>
      <c r="E7" s="13" t="s">
        <v>39</v>
      </c>
      <c r="F7" s="13" t="s">
        <v>444</v>
      </c>
      <c r="G7" s="13" t="s">
        <v>445</v>
      </c>
      <c r="H7" s="13" t="s">
        <v>323</v>
      </c>
      <c r="I7" s="287">
        <v>0.11</v>
      </c>
      <c r="J7" s="13" t="s">
        <v>20</v>
      </c>
      <c r="K7" s="13" t="s">
        <v>21</v>
      </c>
      <c r="L7" s="13" t="s">
        <v>22</v>
      </c>
      <c r="M7" s="13" t="s">
        <v>22</v>
      </c>
      <c r="N7" s="273" t="s">
        <v>446</v>
      </c>
      <c r="O7" s="15"/>
    </row>
    <row r="8" spans="1:15" s="242" customFormat="1" ht="32.1" customHeight="1">
      <c r="A8" s="13">
        <v>6</v>
      </c>
      <c r="B8" s="13" t="s">
        <v>14</v>
      </c>
      <c r="C8" s="13" t="s">
        <v>15</v>
      </c>
      <c r="D8" s="13" t="s">
        <v>447</v>
      </c>
      <c r="E8" s="13" t="s">
        <v>17</v>
      </c>
      <c r="F8" s="13" t="s">
        <v>448</v>
      </c>
      <c r="G8" s="13" t="s">
        <v>449</v>
      </c>
      <c r="H8" s="13" t="s">
        <v>450</v>
      </c>
      <c r="I8" s="287">
        <v>0.2</v>
      </c>
      <c r="J8" s="13" t="s">
        <v>20</v>
      </c>
      <c r="K8" s="13" t="s">
        <v>21</v>
      </c>
      <c r="L8" s="13" t="s">
        <v>22</v>
      </c>
      <c r="M8" s="13" t="s">
        <v>22</v>
      </c>
      <c r="N8" s="273" t="s">
        <v>451</v>
      </c>
      <c r="O8" s="15"/>
    </row>
    <row r="9" spans="1:15" s="242" customFormat="1" ht="32.1" customHeight="1">
      <c r="A9" s="13">
        <v>7</v>
      </c>
      <c r="B9" s="13" t="s">
        <v>14</v>
      </c>
      <c r="C9" s="13" t="s">
        <v>15</v>
      </c>
      <c r="D9" s="13" t="s">
        <v>87</v>
      </c>
      <c r="E9" s="13" t="s">
        <v>39</v>
      </c>
      <c r="F9" s="13" t="s">
        <v>88</v>
      </c>
      <c r="G9" s="13" t="s">
        <v>98</v>
      </c>
      <c r="H9" s="13" t="s">
        <v>28</v>
      </c>
      <c r="I9" s="287">
        <v>2.1999999999999999E-2</v>
      </c>
      <c r="J9" s="13" t="s">
        <v>452</v>
      </c>
      <c r="K9" s="13" t="s">
        <v>21</v>
      </c>
      <c r="L9" s="13" t="s">
        <v>22</v>
      </c>
      <c r="M9" s="13" t="s">
        <v>22</v>
      </c>
      <c r="N9" s="273" t="s">
        <v>453</v>
      </c>
      <c r="O9" s="15"/>
    </row>
    <row r="10" spans="1:15" s="242" customFormat="1" ht="32.1" customHeight="1">
      <c r="A10" s="13">
        <v>8</v>
      </c>
      <c r="B10" s="13" t="s">
        <v>14</v>
      </c>
      <c r="C10" s="13" t="s">
        <v>15</v>
      </c>
      <c r="D10" s="13" t="s">
        <v>299</v>
      </c>
      <c r="E10" s="13" t="s">
        <v>39</v>
      </c>
      <c r="F10" s="13" t="s">
        <v>454</v>
      </c>
      <c r="G10" s="13" t="s">
        <v>455</v>
      </c>
      <c r="H10" s="13" t="s">
        <v>290</v>
      </c>
      <c r="I10" s="287">
        <v>4.4999999999999998E-2</v>
      </c>
      <c r="J10" s="13" t="s">
        <v>20</v>
      </c>
      <c r="K10" s="13" t="s">
        <v>21</v>
      </c>
      <c r="L10" s="13" t="s">
        <v>22</v>
      </c>
      <c r="M10" s="13" t="s">
        <v>22</v>
      </c>
      <c r="N10" s="273" t="s">
        <v>453</v>
      </c>
      <c r="O10" s="15"/>
    </row>
    <row r="11" spans="1:15" s="242" customFormat="1" ht="32.1" customHeight="1">
      <c r="A11" s="13">
        <v>9</v>
      </c>
      <c r="B11" s="13" t="s">
        <v>14</v>
      </c>
      <c r="C11" s="13" t="s">
        <v>15</v>
      </c>
      <c r="D11" s="13" t="s">
        <v>83</v>
      </c>
      <c r="E11" s="13" t="s">
        <v>17</v>
      </c>
      <c r="F11" s="13" t="s">
        <v>84</v>
      </c>
      <c r="G11" s="13" t="s">
        <v>186</v>
      </c>
      <c r="H11" s="13" t="s">
        <v>319</v>
      </c>
      <c r="I11" s="287">
        <v>8.8999999999999996E-2</v>
      </c>
      <c r="J11" s="13" t="s">
        <v>20</v>
      </c>
      <c r="K11" s="13" t="s">
        <v>21</v>
      </c>
      <c r="L11" s="13" t="s">
        <v>22</v>
      </c>
      <c r="M11" s="13" t="s">
        <v>22</v>
      </c>
      <c r="N11" s="273" t="s">
        <v>456</v>
      </c>
      <c r="O11" s="15"/>
    </row>
    <row r="12" spans="1:15" s="242" customFormat="1" ht="32.1" customHeight="1">
      <c r="A12" s="13">
        <v>10</v>
      </c>
      <c r="B12" s="13" t="s">
        <v>14</v>
      </c>
      <c r="C12" s="13" t="s">
        <v>15</v>
      </c>
      <c r="D12" s="13" t="s">
        <v>16</v>
      </c>
      <c r="E12" s="13" t="s">
        <v>17</v>
      </c>
      <c r="F12" s="73" t="s">
        <v>18</v>
      </c>
      <c r="G12" s="13" t="s">
        <v>28</v>
      </c>
      <c r="H12" s="13" t="s">
        <v>98</v>
      </c>
      <c r="I12" s="287">
        <v>6.6699999999999995E-2</v>
      </c>
      <c r="J12" s="13" t="s">
        <v>20</v>
      </c>
      <c r="K12" s="13" t="s">
        <v>21</v>
      </c>
      <c r="L12" s="13" t="s">
        <v>22</v>
      </c>
      <c r="M12" s="13" t="s">
        <v>22</v>
      </c>
      <c r="N12" s="273" t="s">
        <v>457</v>
      </c>
      <c r="O12" s="15"/>
    </row>
    <row r="13" spans="1:15" s="242" customFormat="1" ht="32.1" customHeight="1">
      <c r="A13" s="13">
        <v>11</v>
      </c>
      <c r="B13" s="13" t="s">
        <v>14</v>
      </c>
      <c r="C13" s="13" t="s">
        <v>303</v>
      </c>
      <c r="D13" s="13" t="s">
        <v>458</v>
      </c>
      <c r="E13" s="13" t="s">
        <v>39</v>
      </c>
      <c r="F13" s="13" t="s">
        <v>459</v>
      </c>
      <c r="G13" s="13" t="s">
        <v>313</v>
      </c>
      <c r="H13" s="13" t="s">
        <v>460</v>
      </c>
      <c r="I13" s="287">
        <v>0.16</v>
      </c>
      <c r="J13" s="13" t="s">
        <v>20</v>
      </c>
      <c r="K13" s="13" t="s">
        <v>21</v>
      </c>
      <c r="L13" s="13" t="s">
        <v>22</v>
      </c>
      <c r="M13" s="13" t="s">
        <v>22</v>
      </c>
      <c r="N13" s="273"/>
      <c r="O13" s="15"/>
    </row>
    <row r="14" spans="1:15" s="242" customFormat="1" ht="32.1" customHeight="1">
      <c r="A14" s="13">
        <v>12</v>
      </c>
      <c r="B14" s="13" t="s">
        <v>14</v>
      </c>
      <c r="C14" s="13" t="s">
        <v>303</v>
      </c>
      <c r="D14" s="13" t="s">
        <v>306</v>
      </c>
      <c r="E14" s="13" t="s">
        <v>39</v>
      </c>
      <c r="F14" s="13" t="s">
        <v>307</v>
      </c>
      <c r="G14" s="13" t="s">
        <v>460</v>
      </c>
      <c r="H14" s="13" t="s">
        <v>182</v>
      </c>
      <c r="I14" s="287">
        <v>2.3800000000000002E-2</v>
      </c>
      <c r="J14" s="13" t="s">
        <v>20</v>
      </c>
      <c r="K14" s="13" t="s">
        <v>21</v>
      </c>
      <c r="L14" s="13" t="s">
        <v>22</v>
      </c>
      <c r="M14" s="13" t="s">
        <v>22</v>
      </c>
      <c r="N14" s="273" t="s">
        <v>461</v>
      </c>
      <c r="O14" s="15"/>
    </row>
    <row r="15" spans="1:15" s="242" customFormat="1" ht="32.1" customHeight="1">
      <c r="A15" s="13">
        <v>13</v>
      </c>
      <c r="B15" s="13" t="s">
        <v>14</v>
      </c>
      <c r="C15" s="13" t="s">
        <v>303</v>
      </c>
      <c r="D15" s="13" t="s">
        <v>309</v>
      </c>
      <c r="E15" s="13" t="s">
        <v>17</v>
      </c>
      <c r="F15" s="73" t="s">
        <v>310</v>
      </c>
      <c r="G15" s="13" t="s">
        <v>94</v>
      </c>
      <c r="H15" s="13" t="s">
        <v>316</v>
      </c>
      <c r="I15" s="287">
        <v>7.1400000000000005E-2</v>
      </c>
      <c r="J15" s="13" t="s">
        <v>20</v>
      </c>
      <c r="K15" s="13" t="s">
        <v>21</v>
      </c>
      <c r="L15" s="13" t="s">
        <v>22</v>
      </c>
      <c r="M15" s="13" t="s">
        <v>22</v>
      </c>
      <c r="N15" s="273" t="s">
        <v>462</v>
      </c>
      <c r="O15" s="15"/>
    </row>
    <row r="16" spans="1:15" s="242" customFormat="1" ht="32.1" customHeight="1">
      <c r="A16" s="13">
        <v>14</v>
      </c>
      <c r="B16" s="13" t="s">
        <v>14</v>
      </c>
      <c r="C16" s="13" t="s">
        <v>90</v>
      </c>
      <c r="D16" s="13" t="s">
        <v>179</v>
      </c>
      <c r="E16" s="13" t="s">
        <v>39</v>
      </c>
      <c r="F16" s="13" t="s">
        <v>180</v>
      </c>
      <c r="G16" s="13" t="s">
        <v>313</v>
      </c>
      <c r="H16" s="13" t="s">
        <v>182</v>
      </c>
      <c r="I16" s="287">
        <v>2.3800000000000002E-2</v>
      </c>
      <c r="J16" s="13" t="s">
        <v>20</v>
      </c>
      <c r="K16" s="13" t="s">
        <v>21</v>
      </c>
      <c r="L16" s="13" t="s">
        <v>22</v>
      </c>
      <c r="M16" s="13" t="s">
        <v>22</v>
      </c>
      <c r="N16" s="273" t="s">
        <v>463</v>
      </c>
      <c r="O16" s="15"/>
    </row>
    <row r="17" spans="1:15" s="242" customFormat="1" ht="32.1" customHeight="1">
      <c r="A17" s="13">
        <v>15</v>
      </c>
      <c r="B17" s="13" t="s">
        <v>14</v>
      </c>
      <c r="C17" s="13" t="s">
        <v>90</v>
      </c>
      <c r="D17" s="13" t="s">
        <v>464</v>
      </c>
      <c r="E17" s="13" t="s">
        <v>39</v>
      </c>
      <c r="F17" s="13" t="s">
        <v>465</v>
      </c>
      <c r="G17" s="13" t="s">
        <v>466</v>
      </c>
      <c r="H17" s="13" t="s">
        <v>466</v>
      </c>
      <c r="I17" s="287">
        <v>0.14299999999999999</v>
      </c>
      <c r="J17" s="13" t="s">
        <v>20</v>
      </c>
      <c r="K17" s="13" t="s">
        <v>21</v>
      </c>
      <c r="L17" s="13" t="s">
        <v>22</v>
      </c>
      <c r="M17" s="13" t="s">
        <v>22</v>
      </c>
      <c r="N17" s="273" t="s">
        <v>467</v>
      </c>
      <c r="O17" s="15"/>
    </row>
    <row r="18" spans="1:15" s="242" customFormat="1" ht="32.1" customHeight="1">
      <c r="A18" s="13">
        <v>16</v>
      </c>
      <c r="B18" s="13" t="s">
        <v>14</v>
      </c>
      <c r="C18" s="13" t="s">
        <v>90</v>
      </c>
      <c r="D18" s="13" t="s">
        <v>311</v>
      </c>
      <c r="E18" s="13" t="s">
        <v>39</v>
      </c>
      <c r="F18" s="13" t="s">
        <v>312</v>
      </c>
      <c r="G18" s="13" t="s">
        <v>468</v>
      </c>
      <c r="H18" s="13" t="s">
        <v>313</v>
      </c>
      <c r="I18" s="287">
        <v>4.4699999999999997E-2</v>
      </c>
      <c r="J18" s="13" t="s">
        <v>20</v>
      </c>
      <c r="K18" s="13" t="s">
        <v>21</v>
      </c>
      <c r="L18" s="13" t="s">
        <v>22</v>
      </c>
      <c r="M18" s="13" t="s">
        <v>22</v>
      </c>
      <c r="N18" s="273" t="s">
        <v>51</v>
      </c>
      <c r="O18" s="15"/>
    </row>
    <row r="19" spans="1:15" s="242" customFormat="1" ht="32.1" customHeight="1">
      <c r="A19" s="13">
        <v>17</v>
      </c>
      <c r="B19" s="13" t="s">
        <v>14</v>
      </c>
      <c r="C19" s="13" t="s">
        <v>90</v>
      </c>
      <c r="D19" s="13" t="s">
        <v>469</v>
      </c>
      <c r="E19" s="13" t="s">
        <v>39</v>
      </c>
      <c r="F19" s="73" t="s">
        <v>470</v>
      </c>
      <c r="G19" s="13" t="s">
        <v>471</v>
      </c>
      <c r="H19" s="13" t="s">
        <v>472</v>
      </c>
      <c r="I19" s="287">
        <v>0.16</v>
      </c>
      <c r="J19" s="13" t="s">
        <v>20</v>
      </c>
      <c r="K19" s="13" t="s">
        <v>21</v>
      </c>
      <c r="L19" s="13" t="s">
        <v>22</v>
      </c>
      <c r="M19" s="13" t="s">
        <v>22</v>
      </c>
      <c r="N19" s="273" t="s">
        <v>473</v>
      </c>
      <c r="O19" s="15"/>
    </row>
    <row r="20" spans="1:15" s="242" customFormat="1" ht="32.1" customHeight="1">
      <c r="A20" s="13">
        <v>18</v>
      </c>
      <c r="B20" s="13" t="s">
        <v>14</v>
      </c>
      <c r="C20" s="13" t="s">
        <v>24</v>
      </c>
      <c r="D20" s="13" t="s">
        <v>317</v>
      </c>
      <c r="E20" s="13" t="s">
        <v>39</v>
      </c>
      <c r="F20" s="13" t="s">
        <v>318</v>
      </c>
      <c r="G20" s="13" t="s">
        <v>474</v>
      </c>
      <c r="H20" s="13" t="s">
        <v>319</v>
      </c>
      <c r="I20" s="287">
        <v>8.7999999999999995E-2</v>
      </c>
      <c r="J20" s="13" t="s">
        <v>20</v>
      </c>
      <c r="K20" s="13" t="s">
        <v>21</v>
      </c>
      <c r="L20" s="13" t="s">
        <v>22</v>
      </c>
      <c r="M20" s="13" t="s">
        <v>22</v>
      </c>
      <c r="N20" s="273" t="s">
        <v>475</v>
      </c>
      <c r="O20" s="15"/>
    </row>
    <row r="21" spans="1:15" s="242" customFormat="1" ht="32.1" customHeight="1">
      <c r="A21" s="13">
        <v>19</v>
      </c>
      <c r="B21" s="13" t="s">
        <v>14</v>
      </c>
      <c r="C21" s="13" t="s">
        <v>24</v>
      </c>
      <c r="D21" s="13" t="s">
        <v>95</v>
      </c>
      <c r="E21" s="13" t="s">
        <v>17</v>
      </c>
      <c r="F21" s="73" t="s">
        <v>96</v>
      </c>
      <c r="G21" s="13" t="s">
        <v>186</v>
      </c>
      <c r="H21" s="13" t="s">
        <v>98</v>
      </c>
      <c r="I21" s="287">
        <v>6.9999999999999999E-4</v>
      </c>
      <c r="J21" s="13" t="s">
        <v>20</v>
      </c>
      <c r="K21" s="13" t="s">
        <v>21</v>
      </c>
      <c r="L21" s="13" t="s">
        <v>22</v>
      </c>
      <c r="M21" s="13" t="s">
        <v>22</v>
      </c>
      <c r="N21" s="273" t="s">
        <v>473</v>
      </c>
      <c r="O21" s="15"/>
    </row>
    <row r="22" spans="1:15" s="242" customFormat="1" ht="32.1" customHeight="1">
      <c r="A22" s="13">
        <v>20</v>
      </c>
      <c r="B22" s="13" t="s">
        <v>14</v>
      </c>
      <c r="C22" s="13" t="s">
        <v>24</v>
      </c>
      <c r="D22" s="13" t="s">
        <v>25</v>
      </c>
      <c r="E22" s="13" t="s">
        <v>17</v>
      </c>
      <c r="F22" s="73" t="s">
        <v>26</v>
      </c>
      <c r="G22" s="13" t="s">
        <v>28</v>
      </c>
      <c r="H22" s="13" t="s">
        <v>28</v>
      </c>
      <c r="I22" s="287">
        <v>2.1999999999999999E-2</v>
      </c>
      <c r="J22" s="13" t="s">
        <v>20</v>
      </c>
      <c r="K22" s="13" t="s">
        <v>21</v>
      </c>
      <c r="L22" s="13" t="s">
        <v>22</v>
      </c>
      <c r="M22" s="13" t="s">
        <v>22</v>
      </c>
      <c r="N22" s="273" t="s">
        <v>457</v>
      </c>
      <c r="O22" s="15"/>
    </row>
    <row r="23" spans="1:15" s="242" customFormat="1" ht="32.1" customHeight="1">
      <c r="A23" s="13">
        <v>21</v>
      </c>
      <c r="B23" s="13" t="s">
        <v>14</v>
      </c>
      <c r="C23" s="13" t="s">
        <v>24</v>
      </c>
      <c r="D23" s="13" t="s">
        <v>476</v>
      </c>
      <c r="E23" s="13" t="s">
        <v>17</v>
      </c>
      <c r="F23" s="13" t="s">
        <v>477</v>
      </c>
      <c r="G23" s="13" t="s">
        <v>323</v>
      </c>
      <c r="H23" s="13" t="s">
        <v>450</v>
      </c>
      <c r="I23" s="287">
        <v>0.13</v>
      </c>
      <c r="J23" s="13" t="s">
        <v>20</v>
      </c>
      <c r="K23" s="13" t="s">
        <v>21</v>
      </c>
      <c r="L23" s="13" t="s">
        <v>22</v>
      </c>
      <c r="M23" s="13" t="s">
        <v>22</v>
      </c>
      <c r="N23" s="273" t="s">
        <v>478</v>
      </c>
      <c r="O23" s="15"/>
    </row>
    <row r="24" spans="1:15" s="242" customFormat="1" ht="32.1" customHeight="1">
      <c r="A24" s="13">
        <v>22</v>
      </c>
      <c r="B24" s="13" t="s">
        <v>14</v>
      </c>
      <c r="C24" s="13" t="s">
        <v>37</v>
      </c>
      <c r="D24" s="13" t="s">
        <v>479</v>
      </c>
      <c r="E24" s="13" t="s">
        <v>39</v>
      </c>
      <c r="F24" s="13" t="s">
        <v>480</v>
      </c>
      <c r="G24" s="13" t="s">
        <v>481</v>
      </c>
      <c r="H24" s="13" t="s">
        <v>482</v>
      </c>
      <c r="I24" s="287">
        <v>8.8200000000000001E-2</v>
      </c>
      <c r="J24" s="13" t="s">
        <v>20</v>
      </c>
      <c r="K24" s="13" t="s">
        <v>21</v>
      </c>
      <c r="L24" s="13" t="s">
        <v>22</v>
      </c>
      <c r="M24" s="13" t="s">
        <v>22</v>
      </c>
      <c r="N24" s="273" t="s">
        <v>483</v>
      </c>
      <c r="O24" s="15"/>
    </row>
    <row r="25" spans="1:15" s="242" customFormat="1" ht="32.1" customHeight="1">
      <c r="A25" s="13">
        <v>23</v>
      </c>
      <c r="B25" s="13" t="s">
        <v>14</v>
      </c>
      <c r="C25" s="13" t="s">
        <v>37</v>
      </c>
      <c r="D25" s="13" t="s">
        <v>326</v>
      </c>
      <c r="E25" s="13" t="s">
        <v>17</v>
      </c>
      <c r="F25" s="13" t="s">
        <v>327</v>
      </c>
      <c r="G25" s="13" t="s">
        <v>484</v>
      </c>
      <c r="H25" s="290"/>
      <c r="I25" s="287" t="s">
        <v>485</v>
      </c>
      <c r="J25" s="13" t="s">
        <v>20</v>
      </c>
      <c r="K25" s="13" t="s">
        <v>21</v>
      </c>
      <c r="L25" s="13" t="s">
        <v>22</v>
      </c>
      <c r="M25" s="13" t="s">
        <v>22</v>
      </c>
      <c r="N25" s="273" t="s">
        <v>486</v>
      </c>
      <c r="O25" s="15"/>
    </row>
    <row r="26" spans="1:15" s="242" customFormat="1" ht="32.1" customHeight="1">
      <c r="A26" s="13">
        <v>24</v>
      </c>
      <c r="B26" s="13" t="s">
        <v>14</v>
      </c>
      <c r="C26" s="13" t="s">
        <v>37</v>
      </c>
      <c r="D26" s="13" t="s">
        <v>354</v>
      </c>
      <c r="E26" s="13" t="s">
        <v>17</v>
      </c>
      <c r="F26" s="13" t="s">
        <v>355</v>
      </c>
      <c r="G26" s="13" t="s">
        <v>487</v>
      </c>
      <c r="H26" s="290"/>
      <c r="I26" s="287" t="s">
        <v>488</v>
      </c>
      <c r="J26" s="13" t="s">
        <v>20</v>
      </c>
      <c r="K26" s="13" t="s">
        <v>21</v>
      </c>
      <c r="L26" s="13" t="s">
        <v>22</v>
      </c>
      <c r="M26" s="13" t="s">
        <v>22</v>
      </c>
      <c r="N26" s="273" t="s">
        <v>489</v>
      </c>
      <c r="O26" s="15"/>
    </row>
    <row r="27" spans="1:15" s="242" customFormat="1" ht="32.1" customHeight="1">
      <c r="A27" s="13">
        <v>25</v>
      </c>
      <c r="B27" s="13" t="s">
        <v>14</v>
      </c>
      <c r="C27" s="13" t="s">
        <v>79</v>
      </c>
      <c r="D27" s="13" t="s">
        <v>490</v>
      </c>
      <c r="E27" s="13" t="s">
        <v>39</v>
      </c>
      <c r="F27" s="13" t="s">
        <v>491</v>
      </c>
      <c r="G27" s="13" t="s">
        <v>492</v>
      </c>
      <c r="H27" s="13" t="s">
        <v>493</v>
      </c>
      <c r="I27" s="287" t="s">
        <v>494</v>
      </c>
      <c r="J27" s="13" t="s">
        <v>20</v>
      </c>
      <c r="K27" s="13" t="s">
        <v>21</v>
      </c>
      <c r="L27" s="13" t="s">
        <v>22</v>
      </c>
      <c r="M27" s="13" t="s">
        <v>22</v>
      </c>
      <c r="N27" s="273" t="s">
        <v>495</v>
      </c>
      <c r="O27" s="15"/>
    </row>
    <row r="28" spans="1:15" s="242" customFormat="1" ht="32.1" customHeight="1">
      <c r="A28" s="13">
        <v>26</v>
      </c>
      <c r="B28" s="13" t="s">
        <v>14</v>
      </c>
      <c r="C28" s="13" t="s">
        <v>79</v>
      </c>
      <c r="D28" s="13" t="s">
        <v>331</v>
      </c>
      <c r="E28" s="13" t="s">
        <v>39</v>
      </c>
      <c r="F28" s="13" t="s">
        <v>332</v>
      </c>
      <c r="G28" s="13" t="s">
        <v>496</v>
      </c>
      <c r="H28" s="13" t="s">
        <v>497</v>
      </c>
      <c r="I28" s="287" t="s">
        <v>498</v>
      </c>
      <c r="J28" s="13" t="s">
        <v>20</v>
      </c>
      <c r="K28" s="13" t="s">
        <v>21</v>
      </c>
      <c r="L28" s="13" t="s">
        <v>22</v>
      </c>
      <c r="M28" s="13" t="s">
        <v>22</v>
      </c>
      <c r="N28" s="273" t="s">
        <v>499</v>
      </c>
      <c r="O28" s="15"/>
    </row>
    <row r="29" spans="1:15" s="242" customFormat="1" ht="51" customHeight="1">
      <c r="A29" s="13">
        <v>27</v>
      </c>
      <c r="B29" s="13" t="s">
        <v>14</v>
      </c>
      <c r="C29" s="13" t="s">
        <v>79</v>
      </c>
      <c r="D29" s="13" t="s">
        <v>500</v>
      </c>
      <c r="E29" s="13" t="s">
        <v>39</v>
      </c>
      <c r="F29" s="13" t="s">
        <v>501</v>
      </c>
      <c r="G29" s="13" t="s">
        <v>502</v>
      </c>
      <c r="H29" s="13" t="s">
        <v>106</v>
      </c>
      <c r="I29" s="287" t="s">
        <v>503</v>
      </c>
      <c r="J29" s="13" t="s">
        <v>20</v>
      </c>
      <c r="K29" s="13" t="s">
        <v>21</v>
      </c>
      <c r="L29" s="13" t="s">
        <v>22</v>
      </c>
      <c r="M29" s="13" t="s">
        <v>22</v>
      </c>
      <c r="N29" s="273" t="s">
        <v>504</v>
      </c>
      <c r="O29" s="15"/>
    </row>
    <row r="30" spans="1:15" s="242" customFormat="1" ht="51" customHeight="1">
      <c r="A30" s="13">
        <v>28</v>
      </c>
      <c r="B30" s="13" t="s">
        <v>14</v>
      </c>
      <c r="C30" s="13" t="s">
        <v>42</v>
      </c>
      <c r="D30" s="13" t="s">
        <v>43</v>
      </c>
      <c r="E30" s="13" t="s">
        <v>39</v>
      </c>
      <c r="F30" s="13" t="s">
        <v>44</v>
      </c>
      <c r="G30" s="13" t="s">
        <v>505</v>
      </c>
      <c r="H30" s="13" t="s">
        <v>506</v>
      </c>
      <c r="I30" s="287">
        <v>5.6599999999999998E-2</v>
      </c>
      <c r="J30" s="13" t="s">
        <v>20</v>
      </c>
      <c r="K30" s="13" t="s">
        <v>21</v>
      </c>
      <c r="L30" s="13" t="s">
        <v>22</v>
      </c>
      <c r="M30" s="13" t="s">
        <v>22</v>
      </c>
      <c r="N30" s="273" t="s">
        <v>46</v>
      </c>
      <c r="O30" s="15"/>
    </row>
    <row r="31" spans="1:15" s="242" customFormat="1" ht="51" customHeight="1">
      <c r="A31" s="13">
        <v>29</v>
      </c>
      <c r="B31" s="13" t="s">
        <v>14</v>
      </c>
      <c r="C31" s="13" t="s">
        <v>42</v>
      </c>
      <c r="D31" s="13" t="s">
        <v>187</v>
      </c>
      <c r="E31" s="13" t="s">
        <v>39</v>
      </c>
      <c r="F31" s="13" t="s">
        <v>188</v>
      </c>
      <c r="G31" s="13" t="s">
        <v>506</v>
      </c>
      <c r="H31" s="13" t="s">
        <v>507</v>
      </c>
      <c r="I31" s="287" t="s">
        <v>508</v>
      </c>
      <c r="J31" s="13" t="s">
        <v>20</v>
      </c>
      <c r="K31" s="13" t="s">
        <v>21</v>
      </c>
      <c r="L31" s="13" t="s">
        <v>22</v>
      </c>
      <c r="M31" s="13" t="s">
        <v>22</v>
      </c>
      <c r="N31" s="273" t="s">
        <v>509</v>
      </c>
      <c r="O31" s="15"/>
    </row>
    <row r="32" spans="1:15" s="242" customFormat="1" ht="32.1" customHeight="1">
      <c r="A32" s="13">
        <v>30</v>
      </c>
      <c r="B32" s="13" t="s">
        <v>14</v>
      </c>
      <c r="C32" s="13" t="s">
        <v>42</v>
      </c>
      <c r="D32" s="13" t="s">
        <v>333</v>
      </c>
      <c r="E32" s="13" t="s">
        <v>39</v>
      </c>
      <c r="F32" s="13" t="s">
        <v>334</v>
      </c>
      <c r="G32" s="13" t="s">
        <v>510</v>
      </c>
      <c r="H32" s="13" t="s">
        <v>511</v>
      </c>
      <c r="I32" s="287">
        <v>9.4299999999999995E-2</v>
      </c>
      <c r="J32" s="13" t="s">
        <v>20</v>
      </c>
      <c r="K32" s="13" t="s">
        <v>21</v>
      </c>
      <c r="L32" s="13" t="s">
        <v>22</v>
      </c>
      <c r="M32" s="13" t="s">
        <v>22</v>
      </c>
      <c r="N32" s="273" t="s">
        <v>512</v>
      </c>
      <c r="O32" s="15"/>
    </row>
    <row r="33" spans="1:15" s="242" customFormat="1" ht="32.1" customHeight="1">
      <c r="A33" s="13">
        <v>31</v>
      </c>
      <c r="B33" s="13" t="s">
        <v>14</v>
      </c>
      <c r="C33" s="13" t="s">
        <v>47</v>
      </c>
      <c r="D33" s="13" t="s">
        <v>513</v>
      </c>
      <c r="E33" s="13" t="s">
        <v>17</v>
      </c>
      <c r="F33" s="13" t="s">
        <v>514</v>
      </c>
      <c r="G33" s="13" t="s">
        <v>515</v>
      </c>
      <c r="H33" s="13" t="s">
        <v>516</v>
      </c>
      <c r="I33" s="287">
        <v>1.8499999999999999E-2</v>
      </c>
      <c r="J33" s="13" t="s">
        <v>20</v>
      </c>
      <c r="K33" s="13" t="s">
        <v>21</v>
      </c>
      <c r="L33" s="13" t="s">
        <v>22</v>
      </c>
      <c r="M33" s="13" t="s">
        <v>22</v>
      </c>
      <c r="N33" s="273" t="s">
        <v>517</v>
      </c>
      <c r="O33" s="15"/>
    </row>
    <row r="34" spans="1:15" s="242" customFormat="1" ht="32.1" customHeight="1">
      <c r="A34" s="13">
        <v>32</v>
      </c>
      <c r="B34" s="13" t="s">
        <v>14</v>
      </c>
      <c r="C34" s="13" t="s">
        <v>205</v>
      </c>
      <c r="D34" s="13" t="s">
        <v>518</v>
      </c>
      <c r="E34" s="13" t="s">
        <v>17</v>
      </c>
      <c r="F34" s="13" t="s">
        <v>519</v>
      </c>
      <c r="G34" s="13" t="s">
        <v>520</v>
      </c>
      <c r="H34" s="291"/>
      <c r="I34" s="287">
        <v>5.8799999999999998E-2</v>
      </c>
      <c r="J34" s="13" t="s">
        <v>20</v>
      </c>
      <c r="K34" s="13" t="s">
        <v>21</v>
      </c>
      <c r="L34" s="13" t="s">
        <v>22</v>
      </c>
      <c r="M34" s="13" t="s">
        <v>22</v>
      </c>
      <c r="N34" s="273" t="s">
        <v>521</v>
      </c>
      <c r="O34" s="15"/>
    </row>
    <row r="35" spans="1:15" s="242" customFormat="1" ht="51" customHeight="1">
      <c r="A35" s="13">
        <v>33</v>
      </c>
      <c r="B35" s="13" t="s">
        <v>14</v>
      </c>
      <c r="C35" s="13" t="s">
        <v>209</v>
      </c>
      <c r="D35" s="13" t="s">
        <v>357</v>
      </c>
      <c r="E35" s="13" t="s">
        <v>39</v>
      </c>
      <c r="F35" s="13" t="s">
        <v>358</v>
      </c>
      <c r="G35" s="13" t="s">
        <v>522</v>
      </c>
      <c r="H35" s="291"/>
      <c r="I35" s="287">
        <v>6.6699999999999995E-2</v>
      </c>
      <c r="J35" s="13" t="s">
        <v>20</v>
      </c>
      <c r="K35" s="13" t="s">
        <v>21</v>
      </c>
      <c r="L35" s="13" t="s">
        <v>22</v>
      </c>
      <c r="M35" s="13" t="s">
        <v>22</v>
      </c>
      <c r="N35" s="273" t="s">
        <v>523</v>
      </c>
      <c r="O35" s="15"/>
    </row>
    <row r="36" spans="1:15" s="242" customFormat="1" ht="51" customHeight="1">
      <c r="A36" s="13">
        <v>34</v>
      </c>
      <c r="B36" s="13" t="s">
        <v>14</v>
      </c>
      <c r="C36" s="13" t="s">
        <v>99</v>
      </c>
      <c r="D36" s="13" t="s">
        <v>324</v>
      </c>
      <c r="E36" s="13" t="s">
        <v>39</v>
      </c>
      <c r="F36" s="13" t="s">
        <v>325</v>
      </c>
      <c r="G36" s="13" t="s">
        <v>524</v>
      </c>
      <c r="H36" s="291"/>
      <c r="I36" s="287" t="s">
        <v>525</v>
      </c>
      <c r="J36" s="13" t="s">
        <v>20</v>
      </c>
      <c r="K36" s="13" t="s">
        <v>21</v>
      </c>
      <c r="L36" s="13" t="s">
        <v>22</v>
      </c>
      <c r="M36" s="13" t="s">
        <v>22</v>
      </c>
      <c r="N36" s="273" t="s">
        <v>526</v>
      </c>
      <c r="O36" s="15"/>
    </row>
    <row r="37" spans="1:15" s="242" customFormat="1" ht="32.1" customHeight="1">
      <c r="A37" s="13">
        <v>35</v>
      </c>
      <c r="B37" s="13" t="s">
        <v>14</v>
      </c>
      <c r="C37" s="13" t="s">
        <v>217</v>
      </c>
      <c r="D37" s="13" t="s">
        <v>218</v>
      </c>
      <c r="E37" s="13" t="s">
        <v>39</v>
      </c>
      <c r="F37" s="13" t="s">
        <v>527</v>
      </c>
      <c r="G37" s="13" t="s">
        <v>220</v>
      </c>
      <c r="H37" s="13" t="s">
        <v>223</v>
      </c>
      <c r="I37" s="287">
        <v>6.4500000000000002E-2</v>
      </c>
      <c r="J37" s="13" t="s">
        <v>20</v>
      </c>
      <c r="K37" s="13" t="s">
        <v>21</v>
      </c>
      <c r="L37" s="13" t="s">
        <v>22</v>
      </c>
      <c r="M37" s="13" t="s">
        <v>22</v>
      </c>
      <c r="N37" s="273" t="s">
        <v>528</v>
      </c>
      <c r="O37" s="15"/>
    </row>
    <row r="38" spans="1:15" s="242" customFormat="1" ht="51" customHeight="1">
      <c r="A38" s="13">
        <v>36</v>
      </c>
      <c r="B38" s="13" t="s">
        <v>14</v>
      </c>
      <c r="C38" s="13" t="s">
        <v>217</v>
      </c>
      <c r="D38" s="13" t="s">
        <v>221</v>
      </c>
      <c r="E38" s="13" t="s">
        <v>39</v>
      </c>
      <c r="F38" s="13" t="s">
        <v>222</v>
      </c>
      <c r="G38" s="13" t="s">
        <v>223</v>
      </c>
      <c r="H38" s="13" t="s">
        <v>120</v>
      </c>
      <c r="I38" s="287">
        <v>3.2300000000000002E-2</v>
      </c>
      <c r="J38" s="13" t="s">
        <v>20</v>
      </c>
      <c r="K38" s="13" t="s">
        <v>21</v>
      </c>
      <c r="L38" s="13" t="s">
        <v>22</v>
      </c>
      <c r="M38" s="13" t="s">
        <v>22</v>
      </c>
      <c r="N38" s="273" t="s">
        <v>529</v>
      </c>
      <c r="O38" s="15"/>
    </row>
    <row r="39" spans="1:15" s="242" customFormat="1" ht="32.1" customHeight="1">
      <c r="A39" s="13">
        <v>37</v>
      </c>
      <c r="B39" s="13" t="s">
        <v>14</v>
      </c>
      <c r="C39" s="13" t="s">
        <v>217</v>
      </c>
      <c r="D39" s="13" t="s">
        <v>530</v>
      </c>
      <c r="E39" s="13" t="s">
        <v>39</v>
      </c>
      <c r="F39" s="13" t="s">
        <v>531</v>
      </c>
      <c r="G39" s="13" t="s">
        <v>532</v>
      </c>
      <c r="H39" s="13" t="s">
        <v>533</v>
      </c>
      <c r="I39" s="287" t="s">
        <v>534</v>
      </c>
      <c r="J39" s="13" t="s">
        <v>20</v>
      </c>
      <c r="K39" s="13" t="s">
        <v>21</v>
      </c>
      <c r="L39" s="13" t="s">
        <v>22</v>
      </c>
      <c r="M39" s="13" t="s">
        <v>22</v>
      </c>
      <c r="N39" s="273" t="s">
        <v>535</v>
      </c>
      <c r="O39" s="15"/>
    </row>
    <row r="40" spans="1:15" s="242" customFormat="1" ht="32.1" customHeight="1">
      <c r="A40" s="13">
        <v>38</v>
      </c>
      <c r="B40" s="13" t="s">
        <v>14</v>
      </c>
      <c r="C40" s="13" t="s">
        <v>230</v>
      </c>
      <c r="D40" s="13" t="s">
        <v>231</v>
      </c>
      <c r="E40" s="13" t="s">
        <v>17</v>
      </c>
      <c r="F40" s="13" t="s">
        <v>536</v>
      </c>
      <c r="G40" s="13" t="s">
        <v>537</v>
      </c>
      <c r="H40" s="13" t="s">
        <v>538</v>
      </c>
      <c r="I40" s="287">
        <v>5.5199999999999999E-2</v>
      </c>
      <c r="J40" s="13" t="s">
        <v>20</v>
      </c>
      <c r="K40" s="13" t="s">
        <v>21</v>
      </c>
      <c r="L40" s="13" t="s">
        <v>22</v>
      </c>
      <c r="M40" s="13" t="s">
        <v>22</v>
      </c>
      <c r="N40" s="273" t="s">
        <v>539</v>
      </c>
      <c r="O40" s="15"/>
    </row>
    <row r="41" spans="1:15" s="242" customFormat="1" ht="96.75" customHeight="1">
      <c r="A41" s="13">
        <v>39</v>
      </c>
      <c r="B41" s="13" t="s">
        <v>14</v>
      </c>
      <c r="C41" s="13" t="s">
        <v>230</v>
      </c>
      <c r="D41" s="13" t="s">
        <v>369</v>
      </c>
      <c r="E41" s="13" t="s">
        <v>17</v>
      </c>
      <c r="F41" s="13" t="s">
        <v>370</v>
      </c>
      <c r="G41" s="13" t="s">
        <v>540</v>
      </c>
      <c r="H41" s="13" t="s">
        <v>541</v>
      </c>
      <c r="I41" s="287">
        <v>7.4999999999999997E-2</v>
      </c>
      <c r="J41" s="13" t="s">
        <v>20</v>
      </c>
      <c r="K41" s="13" t="s">
        <v>21</v>
      </c>
      <c r="L41" s="13" t="s">
        <v>22</v>
      </c>
      <c r="M41" s="13" t="s">
        <v>22</v>
      </c>
      <c r="N41" s="273" t="s">
        <v>542</v>
      </c>
      <c r="O41" s="15"/>
    </row>
    <row r="42" spans="1:15" s="242" customFormat="1" ht="32.1" customHeight="1">
      <c r="A42" s="13">
        <v>40</v>
      </c>
      <c r="B42" s="13" t="s">
        <v>14</v>
      </c>
      <c r="C42" s="13" t="s">
        <v>230</v>
      </c>
      <c r="D42" s="13" t="s">
        <v>543</v>
      </c>
      <c r="E42" s="13" t="s">
        <v>39</v>
      </c>
      <c r="F42" s="13" t="s">
        <v>544</v>
      </c>
      <c r="G42" s="13" t="s">
        <v>545</v>
      </c>
      <c r="H42" s="13" t="s">
        <v>537</v>
      </c>
      <c r="I42" s="287">
        <v>0.1862</v>
      </c>
      <c r="J42" s="13" t="s">
        <v>20</v>
      </c>
      <c r="K42" s="13" t="s">
        <v>21</v>
      </c>
      <c r="L42" s="13" t="s">
        <v>22</v>
      </c>
      <c r="M42" s="13" t="s">
        <v>22</v>
      </c>
      <c r="N42" s="273" t="s">
        <v>546</v>
      </c>
      <c r="O42" s="15"/>
    </row>
    <row r="43" spans="1:15" s="242" customFormat="1" ht="65.25" customHeight="1">
      <c r="A43" s="13">
        <v>41</v>
      </c>
      <c r="B43" s="13" t="s">
        <v>14</v>
      </c>
      <c r="C43" s="13" t="s">
        <v>55</v>
      </c>
      <c r="D43" s="13" t="s">
        <v>129</v>
      </c>
      <c r="E43" s="13" t="s">
        <v>39</v>
      </c>
      <c r="F43" s="13" t="s">
        <v>130</v>
      </c>
      <c r="G43" s="13" t="s">
        <v>547</v>
      </c>
      <c r="H43" s="291"/>
      <c r="I43" s="287">
        <v>2.0000000000000001E-4</v>
      </c>
      <c r="J43" s="13" t="s">
        <v>20</v>
      </c>
      <c r="K43" s="13" t="s">
        <v>21</v>
      </c>
      <c r="L43" s="13" t="s">
        <v>22</v>
      </c>
      <c r="M43" s="13" t="s">
        <v>22</v>
      </c>
      <c r="N43" s="273" t="s">
        <v>548</v>
      </c>
      <c r="O43" s="15"/>
    </row>
    <row r="44" spans="1:15" s="242" customFormat="1" ht="51" customHeight="1">
      <c r="A44" s="13">
        <v>42</v>
      </c>
      <c r="B44" s="13" t="s">
        <v>14</v>
      </c>
      <c r="C44" s="13" t="s">
        <v>55</v>
      </c>
      <c r="D44" s="13" t="s">
        <v>549</v>
      </c>
      <c r="E44" s="13" t="s">
        <v>39</v>
      </c>
      <c r="F44" s="13" t="s">
        <v>550</v>
      </c>
      <c r="G44" s="13" t="s">
        <v>551</v>
      </c>
      <c r="H44" s="291"/>
      <c r="I44" s="287">
        <v>2.5581395348837199E-3</v>
      </c>
      <c r="J44" s="13" t="s">
        <v>20</v>
      </c>
      <c r="K44" s="13" t="s">
        <v>21</v>
      </c>
      <c r="L44" s="13" t="s">
        <v>22</v>
      </c>
      <c r="M44" s="13" t="s">
        <v>22</v>
      </c>
      <c r="N44" s="273" t="s">
        <v>552</v>
      </c>
      <c r="O44" s="15"/>
    </row>
    <row r="45" spans="1:15" s="242" customFormat="1" ht="32.1" customHeight="1">
      <c r="A45" s="13">
        <v>43</v>
      </c>
      <c r="B45" s="13" t="s">
        <v>14</v>
      </c>
      <c r="C45" s="13" t="s">
        <v>55</v>
      </c>
      <c r="D45" s="13" t="s">
        <v>56</v>
      </c>
      <c r="E45" s="13" t="s">
        <v>39</v>
      </c>
      <c r="F45" s="13" t="s">
        <v>57</v>
      </c>
      <c r="G45" s="13" t="s">
        <v>553</v>
      </c>
      <c r="H45" s="291"/>
      <c r="I45" s="287">
        <v>1.1627906976744201E-3</v>
      </c>
      <c r="J45" s="13" t="s">
        <v>20</v>
      </c>
      <c r="K45" s="13" t="s">
        <v>21</v>
      </c>
      <c r="L45" s="13" t="s">
        <v>22</v>
      </c>
      <c r="M45" s="13" t="s">
        <v>22</v>
      </c>
      <c r="N45" s="273" t="s">
        <v>554</v>
      </c>
      <c r="O45" s="15"/>
    </row>
    <row r="46" spans="1:15" s="242" customFormat="1" ht="32.1" customHeight="1">
      <c r="A46" s="13">
        <v>44</v>
      </c>
      <c r="B46" s="13" t="s">
        <v>14</v>
      </c>
      <c r="C46" s="13" t="s">
        <v>59</v>
      </c>
      <c r="D46" s="13" t="s">
        <v>555</v>
      </c>
      <c r="E46" s="13" t="s">
        <v>17</v>
      </c>
      <c r="F46" s="13" t="s">
        <v>556</v>
      </c>
      <c r="G46" s="13" t="s">
        <v>557</v>
      </c>
      <c r="H46" s="13" t="s">
        <v>94</v>
      </c>
      <c r="I46" s="287">
        <v>0.11899999999999999</v>
      </c>
      <c r="J46" s="13" t="s">
        <v>20</v>
      </c>
      <c r="K46" s="13" t="s">
        <v>21</v>
      </c>
      <c r="L46" s="13" t="s">
        <v>22</v>
      </c>
      <c r="M46" s="13" t="s">
        <v>22</v>
      </c>
      <c r="N46" s="273" t="s">
        <v>1977</v>
      </c>
      <c r="O46" s="15"/>
    </row>
    <row r="47" spans="1:15" s="242" customFormat="1" ht="32.1" customHeight="1">
      <c r="A47" s="13">
        <v>45</v>
      </c>
      <c r="B47" s="13" t="s">
        <v>14</v>
      </c>
      <c r="C47" s="13" t="s">
        <v>59</v>
      </c>
      <c r="D47" s="13" t="s">
        <v>132</v>
      </c>
      <c r="E47" s="13" t="s">
        <v>17</v>
      </c>
      <c r="F47" s="13" t="s">
        <v>133</v>
      </c>
      <c r="G47" s="13" t="s">
        <v>558</v>
      </c>
      <c r="H47" s="13" t="s">
        <v>559</v>
      </c>
      <c r="I47" s="287" t="s">
        <v>560</v>
      </c>
      <c r="J47" s="13" t="s">
        <v>20</v>
      </c>
      <c r="K47" s="13" t="s">
        <v>21</v>
      </c>
      <c r="L47" s="13" t="s">
        <v>22</v>
      </c>
      <c r="M47" s="13" t="s">
        <v>22</v>
      </c>
      <c r="N47" s="273" t="s">
        <v>561</v>
      </c>
      <c r="O47" s="15"/>
    </row>
    <row r="48" spans="1:15" s="242" customFormat="1" ht="32.1" customHeight="1">
      <c r="A48" s="13">
        <v>46</v>
      </c>
      <c r="B48" s="13" t="s">
        <v>14</v>
      </c>
      <c r="C48" s="13" t="s">
        <v>59</v>
      </c>
      <c r="D48" s="13" t="s">
        <v>562</v>
      </c>
      <c r="E48" s="13" t="s">
        <v>39</v>
      </c>
      <c r="F48" s="13" t="s">
        <v>563</v>
      </c>
      <c r="G48" s="13" t="s">
        <v>564</v>
      </c>
      <c r="H48" s="13" t="s">
        <v>565</v>
      </c>
      <c r="I48" s="287" t="s">
        <v>566</v>
      </c>
      <c r="J48" s="13" t="s">
        <v>20</v>
      </c>
      <c r="K48" s="13" t="s">
        <v>21</v>
      </c>
      <c r="L48" s="13" t="s">
        <v>22</v>
      </c>
      <c r="M48" s="13" t="s">
        <v>22</v>
      </c>
      <c r="N48" s="273" t="s">
        <v>21</v>
      </c>
      <c r="O48" s="15"/>
    </row>
    <row r="49" spans="1:15" s="242" customFormat="1" ht="32.1" customHeight="1">
      <c r="A49" s="13">
        <v>47</v>
      </c>
      <c r="B49" s="13" t="s">
        <v>14</v>
      </c>
      <c r="C49" s="13" t="s">
        <v>33</v>
      </c>
      <c r="D49" s="13" t="s">
        <v>249</v>
      </c>
      <c r="E49" s="13" t="s">
        <v>39</v>
      </c>
      <c r="F49" s="13" t="s">
        <v>250</v>
      </c>
      <c r="G49" s="13" t="s">
        <v>567</v>
      </c>
      <c r="H49" s="13" t="s">
        <v>568</v>
      </c>
      <c r="I49" s="287" t="s">
        <v>569</v>
      </c>
      <c r="J49" s="13" t="s">
        <v>20</v>
      </c>
      <c r="K49" s="13" t="s">
        <v>21</v>
      </c>
      <c r="L49" s="13" t="s">
        <v>22</v>
      </c>
      <c r="M49" s="13" t="s">
        <v>22</v>
      </c>
      <c r="N49" s="273" t="s">
        <v>21</v>
      </c>
      <c r="O49" s="15"/>
    </row>
    <row r="50" spans="1:15" s="242" customFormat="1" ht="32.1" customHeight="1">
      <c r="A50" s="13">
        <v>48</v>
      </c>
      <c r="B50" s="13" t="s">
        <v>14</v>
      </c>
      <c r="C50" s="13" t="s">
        <v>33</v>
      </c>
      <c r="D50" s="13" t="s">
        <v>246</v>
      </c>
      <c r="E50" s="13" t="s">
        <v>39</v>
      </c>
      <c r="F50" s="13" t="s">
        <v>247</v>
      </c>
      <c r="G50" s="13" t="s">
        <v>547</v>
      </c>
      <c r="H50" s="13" t="s">
        <v>570</v>
      </c>
      <c r="I50" s="287" t="s">
        <v>571</v>
      </c>
      <c r="J50" s="13" t="s">
        <v>20</v>
      </c>
      <c r="K50" s="13" t="s">
        <v>21</v>
      </c>
      <c r="L50" s="13" t="s">
        <v>22</v>
      </c>
      <c r="M50" s="13" t="s">
        <v>22</v>
      </c>
      <c r="N50" s="273" t="s">
        <v>51</v>
      </c>
      <c r="O50" s="15"/>
    </row>
    <row r="51" spans="1:15" s="242" customFormat="1" ht="32.1" customHeight="1">
      <c r="A51" s="13">
        <v>49</v>
      </c>
      <c r="B51" s="13" t="s">
        <v>14</v>
      </c>
      <c r="C51" s="13" t="s">
        <v>33</v>
      </c>
      <c r="D51" s="13" t="s">
        <v>572</v>
      </c>
      <c r="E51" s="13" t="s">
        <v>39</v>
      </c>
      <c r="F51" s="13" t="s">
        <v>573</v>
      </c>
      <c r="G51" s="13" t="s">
        <v>574</v>
      </c>
      <c r="H51" s="13" t="s">
        <v>547</v>
      </c>
      <c r="I51" s="287" t="s">
        <v>575</v>
      </c>
      <c r="J51" s="13" t="s">
        <v>20</v>
      </c>
      <c r="K51" s="13" t="s">
        <v>21</v>
      </c>
      <c r="L51" s="13" t="s">
        <v>22</v>
      </c>
      <c r="M51" s="13" t="s">
        <v>22</v>
      </c>
      <c r="N51" s="273" t="s">
        <v>21</v>
      </c>
      <c r="O51" s="15"/>
    </row>
    <row r="52" spans="1:15" s="242" customFormat="1" ht="32.1" customHeight="1">
      <c r="A52" s="13">
        <v>50</v>
      </c>
      <c r="B52" s="13" t="s">
        <v>14</v>
      </c>
      <c r="C52" s="13" t="s">
        <v>138</v>
      </c>
      <c r="D52" s="13" t="s">
        <v>139</v>
      </c>
      <c r="E52" s="13" t="s">
        <v>39</v>
      </c>
      <c r="F52" s="13" t="s">
        <v>140</v>
      </c>
      <c r="G52" s="13" t="s">
        <v>576</v>
      </c>
      <c r="H52" s="13" t="s">
        <v>576</v>
      </c>
      <c r="I52" s="287" t="s">
        <v>577</v>
      </c>
      <c r="J52" s="13" t="s">
        <v>20</v>
      </c>
      <c r="K52" s="13" t="s">
        <v>21</v>
      </c>
      <c r="L52" s="13" t="s">
        <v>22</v>
      </c>
      <c r="M52" s="13" t="s">
        <v>22</v>
      </c>
      <c r="N52" s="273" t="s">
        <v>578</v>
      </c>
      <c r="O52" s="15"/>
    </row>
    <row r="53" spans="1:15" s="242" customFormat="1" ht="32.1" customHeight="1">
      <c r="A53" s="13">
        <v>51</v>
      </c>
      <c r="B53" s="13" t="s">
        <v>14</v>
      </c>
      <c r="C53" s="13" t="s">
        <v>138</v>
      </c>
      <c r="D53" s="13" t="s">
        <v>579</v>
      </c>
      <c r="E53" s="13" t="s">
        <v>17</v>
      </c>
      <c r="F53" s="13" t="s">
        <v>580</v>
      </c>
      <c r="G53" s="13" t="s">
        <v>581</v>
      </c>
      <c r="H53" s="13" t="s">
        <v>581</v>
      </c>
      <c r="I53" s="287" t="s">
        <v>582</v>
      </c>
      <c r="J53" s="13" t="s">
        <v>20</v>
      </c>
      <c r="K53" s="13" t="s">
        <v>21</v>
      </c>
      <c r="L53" s="13" t="s">
        <v>22</v>
      </c>
      <c r="M53" s="13" t="s">
        <v>22</v>
      </c>
      <c r="N53" s="273" t="s">
        <v>583</v>
      </c>
      <c r="O53" s="15"/>
    </row>
    <row r="54" spans="1:15" s="242" customFormat="1" ht="32.1" customHeight="1">
      <c r="A54" s="13">
        <v>52</v>
      </c>
      <c r="B54" s="13" t="s">
        <v>14</v>
      </c>
      <c r="C54" s="13" t="s">
        <v>138</v>
      </c>
      <c r="D54" s="13" t="s">
        <v>584</v>
      </c>
      <c r="E54" s="13" t="s">
        <v>39</v>
      </c>
      <c r="F54" s="13" t="s">
        <v>585</v>
      </c>
      <c r="G54" s="13" t="s">
        <v>586</v>
      </c>
      <c r="H54" s="13" t="s">
        <v>586</v>
      </c>
      <c r="I54" s="287" t="s">
        <v>587</v>
      </c>
      <c r="J54" s="13" t="s">
        <v>20</v>
      </c>
      <c r="K54" s="13" t="s">
        <v>21</v>
      </c>
      <c r="L54" s="13" t="s">
        <v>22</v>
      </c>
      <c r="M54" s="13" t="s">
        <v>22</v>
      </c>
      <c r="N54" s="273" t="s">
        <v>588</v>
      </c>
      <c r="O54" s="15"/>
    </row>
    <row r="55" spans="1:15" s="242" customFormat="1" ht="32.1" customHeight="1">
      <c r="A55" s="13">
        <v>53</v>
      </c>
      <c r="B55" s="13" t="s">
        <v>14</v>
      </c>
      <c r="C55" s="13" t="s">
        <v>142</v>
      </c>
      <c r="D55" s="13" t="s">
        <v>589</v>
      </c>
      <c r="E55" s="13" t="s">
        <v>39</v>
      </c>
      <c r="F55" s="13">
        <v>201703190622</v>
      </c>
      <c r="G55" s="13" t="s">
        <v>590</v>
      </c>
      <c r="H55" s="13" t="s">
        <v>567</v>
      </c>
      <c r="I55" s="287" t="s">
        <v>591</v>
      </c>
      <c r="J55" s="13" t="s">
        <v>20</v>
      </c>
      <c r="K55" s="13" t="s">
        <v>21</v>
      </c>
      <c r="L55" s="13" t="s">
        <v>22</v>
      </c>
      <c r="M55" s="13" t="s">
        <v>22</v>
      </c>
      <c r="N55" s="273" t="s">
        <v>21</v>
      </c>
      <c r="O55" s="15"/>
    </row>
    <row r="56" spans="1:15" s="242" customFormat="1" ht="32.1" customHeight="1">
      <c r="A56" s="13">
        <v>54</v>
      </c>
      <c r="B56" s="13" t="s">
        <v>14</v>
      </c>
      <c r="C56" s="13" t="s">
        <v>142</v>
      </c>
      <c r="D56" s="13" t="s">
        <v>387</v>
      </c>
      <c r="E56" s="13" t="s">
        <v>39</v>
      </c>
      <c r="F56" s="13" t="s">
        <v>388</v>
      </c>
      <c r="G56" s="13" t="s">
        <v>592</v>
      </c>
      <c r="H56" s="13" t="s">
        <v>553</v>
      </c>
      <c r="I56" s="287" t="s">
        <v>593</v>
      </c>
      <c r="J56" s="13" t="s">
        <v>20</v>
      </c>
      <c r="K56" s="13" t="s">
        <v>21</v>
      </c>
      <c r="L56" s="13" t="s">
        <v>22</v>
      </c>
      <c r="M56" s="13" t="s">
        <v>22</v>
      </c>
      <c r="N56" s="273" t="s">
        <v>594</v>
      </c>
      <c r="O56" s="15"/>
    </row>
    <row r="57" spans="1:15" s="242" customFormat="1" ht="32.1" customHeight="1">
      <c r="A57" s="13">
        <v>55</v>
      </c>
      <c r="B57" s="13" t="s">
        <v>14</v>
      </c>
      <c r="C57" s="13" t="s">
        <v>142</v>
      </c>
      <c r="D57" s="13" t="s">
        <v>595</v>
      </c>
      <c r="E57" s="13" t="s">
        <v>39</v>
      </c>
      <c r="F57" s="13" t="s">
        <v>596</v>
      </c>
      <c r="G57" s="13" t="s">
        <v>597</v>
      </c>
      <c r="H57" s="13" t="s">
        <v>547</v>
      </c>
      <c r="I57" s="287" t="s">
        <v>575</v>
      </c>
      <c r="J57" s="13" t="s">
        <v>20</v>
      </c>
      <c r="K57" s="13" t="s">
        <v>21</v>
      </c>
      <c r="L57" s="13" t="s">
        <v>22</v>
      </c>
      <c r="M57" s="13" t="s">
        <v>22</v>
      </c>
      <c r="N57" s="273" t="s">
        <v>598</v>
      </c>
      <c r="O57" s="15"/>
    </row>
    <row r="58" spans="1:15" s="242" customFormat="1" ht="32.1" customHeight="1">
      <c r="A58" s="13">
        <v>56</v>
      </c>
      <c r="B58" s="13" t="s">
        <v>14</v>
      </c>
      <c r="C58" s="13" t="s">
        <v>142</v>
      </c>
      <c r="D58" s="13" t="s">
        <v>599</v>
      </c>
      <c r="E58" s="13" t="s">
        <v>17</v>
      </c>
      <c r="F58" s="13" t="s">
        <v>600</v>
      </c>
      <c r="G58" s="13" t="s">
        <v>568</v>
      </c>
      <c r="H58" s="13" t="s">
        <v>568</v>
      </c>
      <c r="I58" s="287" t="s">
        <v>569</v>
      </c>
      <c r="J58" s="13" t="s">
        <v>20</v>
      </c>
      <c r="K58" s="13" t="s">
        <v>21</v>
      </c>
      <c r="L58" s="13" t="s">
        <v>22</v>
      </c>
      <c r="M58" s="13" t="s">
        <v>22</v>
      </c>
      <c r="N58" s="273" t="s">
        <v>21</v>
      </c>
      <c r="O58" s="15"/>
    </row>
    <row r="59" spans="1:15" s="242" customFormat="1" ht="32.1" customHeight="1">
      <c r="A59" s="13">
        <v>57</v>
      </c>
      <c r="B59" s="13" t="s">
        <v>14</v>
      </c>
      <c r="C59" s="13" t="s">
        <v>29</v>
      </c>
      <c r="D59" s="13" t="s">
        <v>601</v>
      </c>
      <c r="E59" s="13" t="s">
        <v>17</v>
      </c>
      <c r="F59" s="13" t="s">
        <v>602</v>
      </c>
      <c r="G59" s="13" t="s">
        <v>603</v>
      </c>
      <c r="H59" s="13" t="s">
        <v>186</v>
      </c>
      <c r="I59" s="287" t="s">
        <v>604</v>
      </c>
      <c r="J59" s="13" t="s">
        <v>20</v>
      </c>
      <c r="K59" s="13" t="s">
        <v>21</v>
      </c>
      <c r="L59" s="13" t="s">
        <v>22</v>
      </c>
      <c r="M59" s="13" t="s">
        <v>22</v>
      </c>
      <c r="N59" s="273" t="s">
        <v>605</v>
      </c>
      <c r="O59" s="15"/>
    </row>
    <row r="60" spans="1:15" s="242" customFormat="1" ht="32.1" customHeight="1">
      <c r="A60" s="13">
        <v>58</v>
      </c>
      <c r="B60" s="13" t="s">
        <v>14</v>
      </c>
      <c r="C60" s="13" t="s">
        <v>29</v>
      </c>
      <c r="D60" s="13" t="s">
        <v>30</v>
      </c>
      <c r="E60" s="13" t="s">
        <v>17</v>
      </c>
      <c r="F60" s="13" t="s">
        <v>31</v>
      </c>
      <c r="G60" s="13" t="s">
        <v>28</v>
      </c>
      <c r="H60" s="13" t="s">
        <v>28</v>
      </c>
      <c r="I60" s="287" t="s">
        <v>606</v>
      </c>
      <c r="J60" s="13" t="s">
        <v>20</v>
      </c>
      <c r="K60" s="13" t="s">
        <v>21</v>
      </c>
      <c r="L60" s="13" t="s">
        <v>22</v>
      </c>
      <c r="M60" s="13" t="s">
        <v>22</v>
      </c>
      <c r="N60" s="273" t="s">
        <v>607</v>
      </c>
      <c r="O60" s="15"/>
    </row>
    <row r="61" spans="1:15" s="242" customFormat="1" ht="32.1" customHeight="1">
      <c r="A61" s="13">
        <v>59</v>
      </c>
      <c r="B61" s="13" t="s">
        <v>14</v>
      </c>
      <c r="C61" s="13" t="s">
        <v>29</v>
      </c>
      <c r="D61" s="13" t="s">
        <v>608</v>
      </c>
      <c r="E61" s="13" t="s">
        <v>39</v>
      </c>
      <c r="F61" s="13" t="s">
        <v>609</v>
      </c>
      <c r="G61" s="13" t="s">
        <v>319</v>
      </c>
      <c r="H61" s="13" t="s">
        <v>98</v>
      </c>
      <c r="I61" s="287" t="s">
        <v>610</v>
      </c>
      <c r="J61" s="13" t="s">
        <v>20</v>
      </c>
      <c r="K61" s="13" t="s">
        <v>21</v>
      </c>
      <c r="L61" s="13" t="s">
        <v>22</v>
      </c>
      <c r="M61" s="13" t="s">
        <v>22</v>
      </c>
      <c r="N61" s="273" t="s">
        <v>21</v>
      </c>
      <c r="O61" s="15"/>
    </row>
    <row r="62" spans="1:15" s="242" customFormat="1" ht="78.75" customHeight="1">
      <c r="A62" s="13">
        <v>60</v>
      </c>
      <c r="B62" s="13" t="s">
        <v>14</v>
      </c>
      <c r="C62" s="13" t="s">
        <v>113</v>
      </c>
      <c r="D62" s="13" t="s">
        <v>395</v>
      </c>
      <c r="E62" s="13" t="s">
        <v>39</v>
      </c>
      <c r="F62" s="13" t="s">
        <v>396</v>
      </c>
      <c r="G62" s="13" t="s">
        <v>611</v>
      </c>
      <c r="H62" s="13" t="s">
        <v>116</v>
      </c>
      <c r="I62" s="287" t="s">
        <v>612</v>
      </c>
      <c r="J62" s="13" t="s">
        <v>20</v>
      </c>
      <c r="K62" s="13" t="s">
        <v>21</v>
      </c>
      <c r="L62" s="13" t="s">
        <v>22</v>
      </c>
      <c r="M62" s="13" t="s">
        <v>22</v>
      </c>
      <c r="N62" s="273" t="s">
        <v>613</v>
      </c>
      <c r="O62" s="15"/>
    </row>
    <row r="63" spans="1:15" s="242" customFormat="1" ht="32.1" customHeight="1">
      <c r="A63" s="13">
        <v>61</v>
      </c>
      <c r="B63" s="13" t="s">
        <v>14</v>
      </c>
      <c r="C63" s="13" t="s">
        <v>113</v>
      </c>
      <c r="D63" s="13" t="s">
        <v>614</v>
      </c>
      <c r="E63" s="13" t="s">
        <v>39</v>
      </c>
      <c r="F63" s="13" t="s">
        <v>615</v>
      </c>
      <c r="G63" s="13" t="s">
        <v>616</v>
      </c>
      <c r="H63" s="13" t="s">
        <v>229</v>
      </c>
      <c r="I63" s="287" t="s">
        <v>617</v>
      </c>
      <c r="J63" s="13" t="s">
        <v>20</v>
      </c>
      <c r="K63" s="13" t="s">
        <v>21</v>
      </c>
      <c r="L63" s="13" t="s">
        <v>22</v>
      </c>
      <c r="M63" s="13" t="s">
        <v>22</v>
      </c>
      <c r="N63" s="273" t="s">
        <v>618</v>
      </c>
      <c r="O63" s="15"/>
    </row>
    <row r="64" spans="1:15" s="242" customFormat="1" ht="32.1" customHeight="1">
      <c r="A64" s="13">
        <v>62</v>
      </c>
      <c r="B64" s="13" t="s">
        <v>14</v>
      </c>
      <c r="C64" s="13" t="s">
        <v>113</v>
      </c>
      <c r="D64" s="13" t="s">
        <v>619</v>
      </c>
      <c r="E64" s="13" t="s">
        <v>39</v>
      </c>
      <c r="F64" s="13" t="s">
        <v>620</v>
      </c>
      <c r="G64" s="13" t="s">
        <v>621</v>
      </c>
      <c r="H64" s="13" t="s">
        <v>226</v>
      </c>
      <c r="I64" s="287" t="s">
        <v>622</v>
      </c>
      <c r="J64" s="13" t="s">
        <v>20</v>
      </c>
      <c r="K64" s="13" t="s">
        <v>21</v>
      </c>
      <c r="L64" s="13" t="s">
        <v>22</v>
      </c>
      <c r="M64" s="13" t="s">
        <v>22</v>
      </c>
      <c r="N64" s="273" t="s">
        <v>623</v>
      </c>
      <c r="O64" s="15"/>
    </row>
    <row r="65" spans="1:15" s="242" customFormat="1" ht="43.5" customHeight="1">
      <c r="A65" s="13">
        <v>63</v>
      </c>
      <c r="B65" s="13" t="s">
        <v>14</v>
      </c>
      <c r="C65" s="13" t="s">
        <v>121</v>
      </c>
      <c r="D65" s="13" t="s">
        <v>122</v>
      </c>
      <c r="E65" s="13" t="s">
        <v>39</v>
      </c>
      <c r="F65" s="13" t="s">
        <v>115</v>
      </c>
      <c r="G65" s="13" t="s">
        <v>624</v>
      </c>
      <c r="H65" s="13" t="s">
        <v>624</v>
      </c>
      <c r="I65" s="287" t="s">
        <v>625</v>
      </c>
      <c r="J65" s="13" t="s">
        <v>20</v>
      </c>
      <c r="K65" s="13" t="s">
        <v>21</v>
      </c>
      <c r="L65" s="13" t="s">
        <v>22</v>
      </c>
      <c r="M65" s="13" t="s">
        <v>22</v>
      </c>
      <c r="N65" s="273" t="s">
        <v>626</v>
      </c>
      <c r="O65" s="15"/>
    </row>
    <row r="66" spans="1:15" s="242" customFormat="1" ht="32.1" customHeight="1">
      <c r="A66" s="13">
        <v>64</v>
      </c>
      <c r="B66" s="13" t="s">
        <v>14</v>
      </c>
      <c r="C66" s="13" t="s">
        <v>121</v>
      </c>
      <c r="D66" s="13" t="s">
        <v>627</v>
      </c>
      <c r="E66" s="13" t="s">
        <v>39</v>
      </c>
      <c r="F66" s="13" t="s">
        <v>628</v>
      </c>
      <c r="G66" s="13" t="s">
        <v>629</v>
      </c>
      <c r="H66" s="13" t="s">
        <v>630</v>
      </c>
      <c r="I66" s="287" t="s">
        <v>631</v>
      </c>
      <c r="J66" s="13" t="s">
        <v>20</v>
      </c>
      <c r="K66" s="13" t="s">
        <v>21</v>
      </c>
      <c r="L66" s="13" t="s">
        <v>22</v>
      </c>
      <c r="M66" s="13" t="s">
        <v>22</v>
      </c>
      <c r="N66" s="273" t="s">
        <v>632</v>
      </c>
      <c r="O66" s="15"/>
    </row>
    <row r="67" spans="1:15" s="242" customFormat="1" ht="78" customHeight="1">
      <c r="A67" s="13">
        <v>65</v>
      </c>
      <c r="B67" s="13" t="s">
        <v>14</v>
      </c>
      <c r="C67" s="13" t="s">
        <v>55</v>
      </c>
      <c r="D67" s="13" t="s">
        <v>126</v>
      </c>
      <c r="E67" s="13" t="s">
        <v>39</v>
      </c>
      <c r="F67" s="13" t="s">
        <v>127</v>
      </c>
      <c r="G67" s="13" t="s">
        <v>568</v>
      </c>
      <c r="H67" s="13" t="s">
        <v>633</v>
      </c>
      <c r="I67" s="287" t="s">
        <v>634</v>
      </c>
      <c r="J67" s="13" t="s">
        <v>20</v>
      </c>
      <c r="K67" s="13" t="s">
        <v>21</v>
      </c>
      <c r="L67" s="13" t="s">
        <v>22</v>
      </c>
      <c r="M67" s="13" t="s">
        <v>22</v>
      </c>
      <c r="N67" s="273" t="s">
        <v>635</v>
      </c>
      <c r="O67" s="15"/>
    </row>
    <row r="68" spans="1:15" s="242" customFormat="1" ht="32.1" customHeight="1">
      <c r="A68" s="13">
        <v>66</v>
      </c>
      <c r="B68" s="13" t="s">
        <v>14</v>
      </c>
      <c r="C68" s="13" t="s">
        <v>255</v>
      </c>
      <c r="D68" s="13" t="s">
        <v>636</v>
      </c>
      <c r="E68" s="13" t="s">
        <v>17</v>
      </c>
      <c r="F68" s="13" t="s">
        <v>637</v>
      </c>
      <c r="G68" s="13" t="s">
        <v>638</v>
      </c>
      <c r="H68" s="13" t="s">
        <v>639</v>
      </c>
      <c r="I68" s="287">
        <v>1.72E-2</v>
      </c>
      <c r="J68" s="13" t="s">
        <v>20</v>
      </c>
      <c r="K68" s="13" t="s">
        <v>21</v>
      </c>
      <c r="L68" s="13" t="s">
        <v>22</v>
      </c>
      <c r="M68" s="13" t="s">
        <v>22</v>
      </c>
      <c r="N68" s="273" t="s">
        <v>640</v>
      </c>
      <c r="O68" s="15"/>
    </row>
    <row r="69" spans="1:15" s="242" customFormat="1" ht="32.1" customHeight="1">
      <c r="A69" s="13">
        <v>67</v>
      </c>
      <c r="B69" s="13" t="s">
        <v>14</v>
      </c>
      <c r="C69" s="13" t="s">
        <v>255</v>
      </c>
      <c r="D69" s="13" t="s">
        <v>641</v>
      </c>
      <c r="E69" s="13" t="s">
        <v>39</v>
      </c>
      <c r="F69" s="13" t="s">
        <v>642</v>
      </c>
      <c r="G69" s="13" t="s">
        <v>643</v>
      </c>
      <c r="H69" s="13" t="s">
        <v>644</v>
      </c>
      <c r="I69" s="287" t="s">
        <v>645</v>
      </c>
      <c r="J69" s="13" t="s">
        <v>20</v>
      </c>
      <c r="K69" s="13" t="s">
        <v>21</v>
      </c>
      <c r="L69" s="13" t="s">
        <v>22</v>
      </c>
      <c r="M69" s="13" t="s">
        <v>22</v>
      </c>
      <c r="N69" s="273" t="s">
        <v>646</v>
      </c>
      <c r="O69" s="15"/>
    </row>
    <row r="70" spans="1:15" s="242" customFormat="1" ht="32.1" customHeight="1">
      <c r="A70" s="13">
        <v>68</v>
      </c>
      <c r="B70" s="13" t="s">
        <v>14</v>
      </c>
      <c r="C70" s="13" t="s">
        <v>255</v>
      </c>
      <c r="D70" s="13" t="s">
        <v>647</v>
      </c>
      <c r="E70" s="13" t="s">
        <v>17</v>
      </c>
      <c r="F70" s="13" t="s">
        <v>648</v>
      </c>
      <c r="G70" s="13" t="s">
        <v>565</v>
      </c>
      <c r="H70" s="13" t="s">
        <v>649</v>
      </c>
      <c r="I70" s="287" t="s">
        <v>650</v>
      </c>
      <c r="J70" s="13" t="s">
        <v>20</v>
      </c>
      <c r="K70" s="13" t="s">
        <v>21</v>
      </c>
      <c r="L70" s="13" t="s">
        <v>22</v>
      </c>
      <c r="M70" s="13" t="s">
        <v>22</v>
      </c>
      <c r="N70" s="273" t="s">
        <v>21</v>
      </c>
      <c r="O70" s="15"/>
    </row>
    <row r="71" spans="1:15" s="242" customFormat="1" ht="32.1" customHeight="1">
      <c r="A71" s="13">
        <v>69</v>
      </c>
      <c r="B71" s="13" t="s">
        <v>14</v>
      </c>
      <c r="C71" s="13" t="s">
        <v>52</v>
      </c>
      <c r="D71" s="13" t="s">
        <v>651</v>
      </c>
      <c r="E71" s="13" t="s">
        <v>17</v>
      </c>
      <c r="F71" s="13" t="s">
        <v>652</v>
      </c>
      <c r="G71" s="13" t="s">
        <v>653</v>
      </c>
      <c r="H71" s="13" t="s">
        <v>644</v>
      </c>
      <c r="I71" s="287" t="s">
        <v>645</v>
      </c>
      <c r="J71" s="13" t="s">
        <v>20</v>
      </c>
      <c r="K71" s="13" t="s">
        <v>21</v>
      </c>
      <c r="L71" s="13" t="s">
        <v>22</v>
      </c>
      <c r="M71" s="13" t="s">
        <v>22</v>
      </c>
      <c r="N71" s="273" t="s">
        <v>21</v>
      </c>
      <c r="O71" s="15"/>
    </row>
    <row r="72" spans="1:15" s="242" customFormat="1" ht="32.1" customHeight="1">
      <c r="A72" s="13">
        <v>70</v>
      </c>
      <c r="B72" s="13" t="s">
        <v>14</v>
      </c>
      <c r="C72" s="13" t="s">
        <v>52</v>
      </c>
      <c r="D72" s="13" t="s">
        <v>654</v>
      </c>
      <c r="E72" s="13" t="s">
        <v>39</v>
      </c>
      <c r="F72" s="13" t="s">
        <v>655</v>
      </c>
      <c r="G72" s="13" t="s">
        <v>656</v>
      </c>
      <c r="H72" s="13" t="s">
        <v>565</v>
      </c>
      <c r="I72" s="287" t="s">
        <v>566</v>
      </c>
      <c r="J72" s="13" t="s">
        <v>20</v>
      </c>
      <c r="K72" s="13" t="s">
        <v>21</v>
      </c>
      <c r="L72" s="13" t="s">
        <v>22</v>
      </c>
      <c r="M72" s="13" t="s">
        <v>22</v>
      </c>
      <c r="N72" s="273" t="s">
        <v>21</v>
      </c>
      <c r="O72" s="15"/>
    </row>
    <row r="73" spans="1:15" s="242" customFormat="1" ht="32.1" customHeight="1">
      <c r="A73" s="13">
        <v>71</v>
      </c>
      <c r="B73" s="13" t="s">
        <v>14</v>
      </c>
      <c r="C73" s="13" t="s">
        <v>52</v>
      </c>
      <c r="D73" s="13" t="s">
        <v>405</v>
      </c>
      <c r="E73" s="13" t="s">
        <v>39</v>
      </c>
      <c r="F73" s="13" t="s">
        <v>406</v>
      </c>
      <c r="G73" s="13" t="s">
        <v>657</v>
      </c>
      <c r="H73" s="13" t="s">
        <v>565</v>
      </c>
      <c r="I73" s="287" t="s">
        <v>566</v>
      </c>
      <c r="J73" s="13" t="s">
        <v>20</v>
      </c>
      <c r="K73" s="13" t="s">
        <v>21</v>
      </c>
      <c r="L73" s="13" t="s">
        <v>22</v>
      </c>
      <c r="M73" s="13" t="s">
        <v>22</v>
      </c>
      <c r="N73" s="273" t="s">
        <v>658</v>
      </c>
      <c r="O73" s="15"/>
    </row>
    <row r="74" spans="1:15" s="242" customFormat="1" ht="32.1" customHeight="1">
      <c r="A74" s="13">
        <v>72</v>
      </c>
      <c r="B74" s="13" t="s">
        <v>14</v>
      </c>
      <c r="C74" s="13" t="s">
        <v>52</v>
      </c>
      <c r="D74" s="13" t="s">
        <v>124</v>
      </c>
      <c r="E74" s="13" t="s">
        <v>17</v>
      </c>
      <c r="F74" s="13" t="s">
        <v>659</v>
      </c>
      <c r="G74" s="13" t="s">
        <v>660</v>
      </c>
      <c r="H74" s="13" t="s">
        <v>639</v>
      </c>
      <c r="I74" s="287" t="s">
        <v>661</v>
      </c>
      <c r="J74" s="13" t="s">
        <v>20</v>
      </c>
      <c r="K74" s="13" t="s">
        <v>21</v>
      </c>
      <c r="L74" s="13" t="s">
        <v>22</v>
      </c>
      <c r="M74" s="13" t="s">
        <v>22</v>
      </c>
      <c r="N74" s="273" t="s">
        <v>662</v>
      </c>
      <c r="O74" s="15"/>
    </row>
    <row r="75" spans="1:15" s="242" customFormat="1" ht="32.1" customHeight="1">
      <c r="A75" s="13">
        <v>73</v>
      </c>
      <c r="B75" s="13" t="s">
        <v>14</v>
      </c>
      <c r="C75" s="13" t="s">
        <v>283</v>
      </c>
      <c r="D75" s="13" t="s">
        <v>663</v>
      </c>
      <c r="E75" s="13" t="s">
        <v>39</v>
      </c>
      <c r="F75" s="13" t="s">
        <v>664</v>
      </c>
      <c r="G75" s="13" t="s">
        <v>665</v>
      </c>
      <c r="H75" s="13" t="s">
        <v>216</v>
      </c>
      <c r="I75" s="287">
        <v>7.6899999999999996E-2</v>
      </c>
      <c r="J75" s="13" t="s">
        <v>20</v>
      </c>
      <c r="K75" s="13" t="s">
        <v>21</v>
      </c>
      <c r="L75" s="13" t="s">
        <v>22</v>
      </c>
      <c r="M75" s="13" t="s">
        <v>22</v>
      </c>
      <c r="N75" s="273" t="s">
        <v>666</v>
      </c>
      <c r="O75" s="15"/>
    </row>
    <row r="76" spans="1:15" s="242" customFormat="1" ht="32.1" customHeight="1">
      <c r="A76" s="13">
        <v>74</v>
      </c>
      <c r="B76" s="13" t="s">
        <v>14</v>
      </c>
      <c r="C76" s="13" t="s">
        <v>213</v>
      </c>
      <c r="D76" s="13" t="s">
        <v>667</v>
      </c>
      <c r="E76" s="13" t="s">
        <v>39</v>
      </c>
      <c r="F76" s="73" t="s">
        <v>668</v>
      </c>
      <c r="G76" s="291"/>
      <c r="H76" s="291"/>
      <c r="I76" s="287">
        <v>0.15</v>
      </c>
      <c r="J76" s="13" t="s">
        <v>20</v>
      </c>
      <c r="K76" s="13" t="s">
        <v>21</v>
      </c>
      <c r="L76" s="13" t="s">
        <v>22</v>
      </c>
      <c r="M76" s="13" t="s">
        <v>22</v>
      </c>
      <c r="N76" s="273" t="s">
        <v>21</v>
      </c>
      <c r="O76" s="15"/>
    </row>
    <row r="77" spans="1:15" s="242" customFormat="1" ht="85.5" customHeight="1">
      <c r="A77" s="13">
        <v>75</v>
      </c>
      <c r="B77" s="13" t="s">
        <v>14</v>
      </c>
      <c r="C77" s="13" t="s">
        <v>71</v>
      </c>
      <c r="D77" s="13" t="s">
        <v>149</v>
      </c>
      <c r="E77" s="13" t="s">
        <v>39</v>
      </c>
      <c r="F77" s="73" t="s">
        <v>150</v>
      </c>
      <c r="G77" s="13" t="s">
        <v>669</v>
      </c>
      <c r="H77" s="13" t="s">
        <v>670</v>
      </c>
      <c r="I77" s="287">
        <v>0.04</v>
      </c>
      <c r="J77" s="13" t="s">
        <v>20</v>
      </c>
      <c r="K77" s="13" t="s">
        <v>21</v>
      </c>
      <c r="L77" s="13" t="s">
        <v>22</v>
      </c>
      <c r="M77" s="13" t="s">
        <v>22</v>
      </c>
      <c r="N77" s="273" t="s">
        <v>671</v>
      </c>
      <c r="O77" s="15"/>
    </row>
    <row r="78" spans="1:15" s="242" customFormat="1" ht="57.75" customHeight="1">
      <c r="A78" s="13">
        <v>76</v>
      </c>
      <c r="B78" s="13" t="s">
        <v>14</v>
      </c>
      <c r="C78" s="13" t="s">
        <v>71</v>
      </c>
      <c r="D78" s="13" t="s">
        <v>413</v>
      </c>
      <c r="E78" s="13" t="s">
        <v>39</v>
      </c>
      <c r="F78" s="13" t="s">
        <v>414</v>
      </c>
      <c r="G78" s="13" t="s">
        <v>672</v>
      </c>
      <c r="H78" s="13" t="s">
        <v>449</v>
      </c>
      <c r="I78" s="287">
        <v>0.1333</v>
      </c>
      <c r="J78" s="13" t="s">
        <v>20</v>
      </c>
      <c r="K78" s="13" t="s">
        <v>21</v>
      </c>
      <c r="L78" s="13" t="s">
        <v>22</v>
      </c>
      <c r="M78" s="13" t="s">
        <v>22</v>
      </c>
      <c r="N78" s="273" t="s">
        <v>673</v>
      </c>
      <c r="O78" s="15"/>
    </row>
    <row r="79" spans="1:15" s="242" customFormat="1" ht="32.1" customHeight="1">
      <c r="A79" s="13">
        <v>77</v>
      </c>
      <c r="B79" s="13" t="s">
        <v>14</v>
      </c>
      <c r="C79" s="13" t="s">
        <v>71</v>
      </c>
      <c r="D79" s="13" t="s">
        <v>146</v>
      </c>
      <c r="E79" s="13" t="s">
        <v>17</v>
      </c>
      <c r="F79" s="13" t="s">
        <v>147</v>
      </c>
      <c r="G79" s="13" t="s">
        <v>186</v>
      </c>
      <c r="H79" s="13" t="s">
        <v>674</v>
      </c>
      <c r="I79" s="287">
        <v>0.2</v>
      </c>
      <c r="J79" s="13" t="s">
        <v>20</v>
      </c>
      <c r="K79" s="13" t="s">
        <v>21</v>
      </c>
      <c r="L79" s="13" t="s">
        <v>22</v>
      </c>
      <c r="M79" s="13" t="s">
        <v>22</v>
      </c>
      <c r="N79" s="273" t="s">
        <v>675</v>
      </c>
      <c r="O79" s="15"/>
    </row>
    <row r="80" spans="1:15" s="242" customFormat="1" ht="32.1" customHeight="1">
      <c r="A80" s="13">
        <v>78</v>
      </c>
      <c r="B80" s="13" t="s">
        <v>14</v>
      </c>
      <c r="C80" s="13" t="s">
        <v>71</v>
      </c>
      <c r="D80" s="13" t="s">
        <v>676</v>
      </c>
      <c r="E80" s="13" t="s">
        <v>39</v>
      </c>
      <c r="F80" s="13" t="s">
        <v>677</v>
      </c>
      <c r="G80" s="13" t="s">
        <v>678</v>
      </c>
      <c r="H80" s="13" t="s">
        <v>98</v>
      </c>
      <c r="I80" s="287">
        <v>6.6600000000000006E-2</v>
      </c>
      <c r="J80" s="13" t="s">
        <v>20</v>
      </c>
      <c r="K80" s="13" t="s">
        <v>21</v>
      </c>
      <c r="L80" s="13" t="s">
        <v>22</v>
      </c>
      <c r="M80" s="13" t="s">
        <v>22</v>
      </c>
      <c r="N80" s="273" t="s">
        <v>679</v>
      </c>
      <c r="O80" s="15"/>
    </row>
    <row r="81" spans="1:15" s="242" customFormat="1" ht="32.1" customHeight="1">
      <c r="A81" s="13">
        <v>79</v>
      </c>
      <c r="B81" s="13" t="s">
        <v>14</v>
      </c>
      <c r="C81" s="13" t="s">
        <v>71</v>
      </c>
      <c r="D81" s="13" t="s">
        <v>680</v>
      </c>
      <c r="E81" s="13" t="s">
        <v>39</v>
      </c>
      <c r="F81" s="13" t="s">
        <v>681</v>
      </c>
      <c r="G81" s="13" t="s">
        <v>449</v>
      </c>
      <c r="H81" s="13" t="s">
        <v>319</v>
      </c>
      <c r="I81" s="287">
        <v>8.8800000000000004E-2</v>
      </c>
      <c r="J81" s="13" t="s">
        <v>20</v>
      </c>
      <c r="K81" s="13" t="s">
        <v>21</v>
      </c>
      <c r="L81" s="13" t="s">
        <v>22</v>
      </c>
      <c r="M81" s="13" t="s">
        <v>22</v>
      </c>
      <c r="N81" s="273" t="s">
        <v>21</v>
      </c>
      <c r="O81" s="15"/>
    </row>
    <row r="82" spans="1:15" s="242" customFormat="1" ht="32.1" customHeight="1">
      <c r="A82" s="13">
        <v>80</v>
      </c>
      <c r="B82" s="13" t="s">
        <v>14</v>
      </c>
      <c r="C82" s="13" t="s">
        <v>71</v>
      </c>
      <c r="D82" s="13" t="s">
        <v>682</v>
      </c>
      <c r="E82" s="13" t="s">
        <v>39</v>
      </c>
      <c r="F82" s="13" t="s">
        <v>683</v>
      </c>
      <c r="G82" s="13" t="s">
        <v>323</v>
      </c>
      <c r="H82" s="13" t="s">
        <v>323</v>
      </c>
      <c r="I82" s="287">
        <v>0.11</v>
      </c>
      <c r="J82" s="13" t="s">
        <v>20</v>
      </c>
      <c r="K82" s="13" t="s">
        <v>21</v>
      </c>
      <c r="L82" s="13" t="s">
        <v>22</v>
      </c>
      <c r="M82" s="13" t="s">
        <v>22</v>
      </c>
      <c r="N82" s="273" t="s">
        <v>21</v>
      </c>
      <c r="O82" s="15"/>
    </row>
    <row r="83" spans="1:15" s="242" customFormat="1" ht="59.25" customHeight="1">
      <c r="A83" s="13">
        <v>93</v>
      </c>
      <c r="B83" s="13" t="s">
        <v>14</v>
      </c>
      <c r="C83" s="13" t="s">
        <v>71</v>
      </c>
      <c r="D83" s="13" t="s">
        <v>260</v>
      </c>
      <c r="E83" s="13" t="s">
        <v>17</v>
      </c>
      <c r="F83" s="13" t="s">
        <v>261</v>
      </c>
      <c r="G83" s="13" t="s">
        <v>319</v>
      </c>
      <c r="H83" s="13" t="s">
        <v>28</v>
      </c>
      <c r="I83" s="287">
        <v>2.2200000000000001E-2</v>
      </c>
      <c r="J83" s="13" t="s">
        <v>20</v>
      </c>
      <c r="K83" s="13" t="s">
        <v>21</v>
      </c>
      <c r="L83" s="13" t="s">
        <v>22</v>
      </c>
      <c r="M83" s="13" t="s">
        <v>22</v>
      </c>
      <c r="N83" s="273" t="s">
        <v>684</v>
      </c>
      <c r="O83" s="15"/>
    </row>
    <row r="84" spans="1:15" s="242" customFormat="1" ht="57" customHeight="1">
      <c r="A84" s="13">
        <v>81</v>
      </c>
      <c r="B84" s="13" t="s">
        <v>14</v>
      </c>
      <c r="C84" s="13" t="s">
        <v>263</v>
      </c>
      <c r="D84" s="13" t="s">
        <v>264</v>
      </c>
      <c r="E84" s="13" t="s">
        <v>39</v>
      </c>
      <c r="F84" s="13" t="s">
        <v>265</v>
      </c>
      <c r="G84" s="13" t="s">
        <v>685</v>
      </c>
      <c r="H84" s="13" t="s">
        <v>685</v>
      </c>
      <c r="I84" s="287">
        <v>0.02</v>
      </c>
      <c r="J84" s="13" t="s">
        <v>20</v>
      </c>
      <c r="K84" s="13" t="s">
        <v>21</v>
      </c>
      <c r="L84" s="13" t="s">
        <v>22</v>
      </c>
      <c r="M84" s="13" t="s">
        <v>22</v>
      </c>
      <c r="N84" s="273" t="s">
        <v>686</v>
      </c>
      <c r="O84" s="15"/>
    </row>
    <row r="85" spans="1:15" s="242" customFormat="1" ht="32.1" customHeight="1">
      <c r="A85" s="13">
        <v>82</v>
      </c>
      <c r="B85" s="13" t="s">
        <v>14</v>
      </c>
      <c r="C85" s="13" t="s">
        <v>263</v>
      </c>
      <c r="D85" s="13" t="s">
        <v>687</v>
      </c>
      <c r="E85" s="13" t="s">
        <v>39</v>
      </c>
      <c r="F85" s="13" t="s">
        <v>688</v>
      </c>
      <c r="G85" s="13" t="s">
        <v>689</v>
      </c>
      <c r="H85" s="13" t="s">
        <v>690</v>
      </c>
      <c r="I85" s="287">
        <v>0.04</v>
      </c>
      <c r="J85" s="13" t="s">
        <v>20</v>
      </c>
      <c r="K85" s="13" t="s">
        <v>21</v>
      </c>
      <c r="L85" s="13" t="s">
        <v>22</v>
      </c>
      <c r="M85" s="13" t="s">
        <v>22</v>
      </c>
      <c r="N85" s="273" t="s">
        <v>691</v>
      </c>
      <c r="O85" s="15"/>
    </row>
    <row r="86" spans="1:15" s="242" customFormat="1" ht="32.1" customHeight="1">
      <c r="A86" s="13">
        <v>83</v>
      </c>
      <c r="B86" s="13" t="s">
        <v>14</v>
      </c>
      <c r="C86" s="13" t="s">
        <v>263</v>
      </c>
      <c r="D86" s="13" t="s">
        <v>692</v>
      </c>
      <c r="E86" s="13" t="s">
        <v>17</v>
      </c>
      <c r="F86" s="73" t="s">
        <v>693</v>
      </c>
      <c r="G86" s="13" t="s">
        <v>694</v>
      </c>
      <c r="H86" s="13" t="s">
        <v>695</v>
      </c>
      <c r="I86" s="287">
        <v>0.16600000000000001</v>
      </c>
      <c r="J86" s="13" t="s">
        <v>20</v>
      </c>
      <c r="K86" s="13" t="s">
        <v>21</v>
      </c>
      <c r="L86" s="13" t="s">
        <v>22</v>
      </c>
      <c r="M86" s="13" t="s">
        <v>22</v>
      </c>
      <c r="N86" s="273" t="s">
        <v>21</v>
      </c>
      <c r="O86" s="15"/>
    </row>
    <row r="87" spans="1:15" s="242" customFormat="1" ht="32.1" customHeight="1">
      <c r="A87" s="13">
        <v>84</v>
      </c>
      <c r="B87" s="13" t="s">
        <v>14</v>
      </c>
      <c r="C87" s="13" t="s">
        <v>263</v>
      </c>
      <c r="D87" s="13" t="s">
        <v>696</v>
      </c>
      <c r="E87" s="13" t="s">
        <v>39</v>
      </c>
      <c r="F87" s="13" t="s">
        <v>697</v>
      </c>
      <c r="G87" s="13" t="s">
        <v>698</v>
      </c>
      <c r="H87" s="13" t="s">
        <v>699</v>
      </c>
      <c r="I87" s="287">
        <v>6.25E-2</v>
      </c>
      <c r="J87" s="13" t="s">
        <v>20</v>
      </c>
      <c r="K87" s="13" t="s">
        <v>21</v>
      </c>
      <c r="L87" s="13" t="s">
        <v>22</v>
      </c>
      <c r="M87" s="13" t="s">
        <v>22</v>
      </c>
      <c r="N87" s="273" t="s">
        <v>21</v>
      </c>
      <c r="O87" s="15"/>
    </row>
    <row r="88" spans="1:15" s="242" customFormat="1" ht="32.1" customHeight="1">
      <c r="A88" s="13">
        <v>85</v>
      </c>
      <c r="B88" s="13" t="s">
        <v>14</v>
      </c>
      <c r="C88" s="13" t="s">
        <v>263</v>
      </c>
      <c r="D88" s="13" t="s">
        <v>700</v>
      </c>
      <c r="E88" s="13" t="s">
        <v>17</v>
      </c>
      <c r="F88" s="13" t="s">
        <v>701</v>
      </c>
      <c r="G88" s="13" t="s">
        <v>702</v>
      </c>
      <c r="H88" s="13" t="s">
        <v>703</v>
      </c>
      <c r="I88" s="287">
        <v>0.214</v>
      </c>
      <c r="J88" s="13" t="s">
        <v>20</v>
      </c>
      <c r="K88" s="13" t="s">
        <v>21</v>
      </c>
      <c r="L88" s="13" t="s">
        <v>22</v>
      </c>
      <c r="M88" s="13" t="s">
        <v>22</v>
      </c>
      <c r="N88" s="273" t="s">
        <v>21</v>
      </c>
      <c r="O88" s="15"/>
    </row>
    <row r="89" spans="1:15" s="242" customFormat="1" ht="32.1" customHeight="1">
      <c r="A89" s="13">
        <v>86</v>
      </c>
      <c r="B89" s="13" t="s">
        <v>14</v>
      </c>
      <c r="C89" s="13" t="s">
        <v>67</v>
      </c>
      <c r="D89" s="13" t="s">
        <v>420</v>
      </c>
      <c r="E89" s="13" t="s">
        <v>39</v>
      </c>
      <c r="F89" s="13" t="s">
        <v>421</v>
      </c>
      <c r="G89" s="13" t="s">
        <v>704</v>
      </c>
      <c r="H89" s="13" t="s">
        <v>705</v>
      </c>
      <c r="I89" s="287">
        <v>0.108</v>
      </c>
      <c r="J89" s="13" t="s">
        <v>20</v>
      </c>
      <c r="K89" s="13" t="s">
        <v>21</v>
      </c>
      <c r="L89" s="13" t="s">
        <v>22</v>
      </c>
      <c r="M89" s="13" t="s">
        <v>22</v>
      </c>
      <c r="N89" s="273" t="s">
        <v>21</v>
      </c>
      <c r="O89" s="15"/>
    </row>
    <row r="90" spans="1:15" s="242" customFormat="1" ht="32.1" customHeight="1">
      <c r="A90" s="13">
        <v>87</v>
      </c>
      <c r="B90" s="13" t="s">
        <v>14</v>
      </c>
      <c r="C90" s="13" t="s">
        <v>67</v>
      </c>
      <c r="D90" s="13" t="s">
        <v>151</v>
      </c>
      <c r="E90" s="13" t="s">
        <v>17</v>
      </c>
      <c r="F90" s="13" t="s">
        <v>152</v>
      </c>
      <c r="G90" s="13" t="s">
        <v>706</v>
      </c>
      <c r="H90" s="13" t="s">
        <v>707</v>
      </c>
      <c r="I90" s="287">
        <v>2.1700000000000001E-2</v>
      </c>
      <c r="J90" s="13" t="s">
        <v>20</v>
      </c>
      <c r="K90" s="13" t="s">
        <v>21</v>
      </c>
      <c r="L90" s="13" t="s">
        <v>22</v>
      </c>
      <c r="M90" s="13" t="s">
        <v>22</v>
      </c>
      <c r="N90" s="273" t="s">
        <v>708</v>
      </c>
      <c r="O90" s="15"/>
    </row>
    <row r="91" spans="1:15" s="242" customFormat="1" ht="32.1" customHeight="1">
      <c r="A91" s="13">
        <v>88</v>
      </c>
      <c r="B91" s="13" t="s">
        <v>14</v>
      </c>
      <c r="C91" s="13" t="s">
        <v>67</v>
      </c>
      <c r="D91" s="13" t="s">
        <v>68</v>
      </c>
      <c r="E91" s="13" t="s">
        <v>39</v>
      </c>
      <c r="F91" s="13" t="s">
        <v>69</v>
      </c>
      <c r="G91" s="13" t="s">
        <v>707</v>
      </c>
      <c r="H91" s="13" t="s">
        <v>706</v>
      </c>
      <c r="I91" s="287">
        <v>4.3400000000000001E-2</v>
      </c>
      <c r="J91" s="13" t="s">
        <v>20</v>
      </c>
      <c r="K91" s="13" t="s">
        <v>21</v>
      </c>
      <c r="L91" s="13" t="s">
        <v>22</v>
      </c>
      <c r="M91" s="13" t="s">
        <v>22</v>
      </c>
      <c r="N91" s="273" t="s">
        <v>709</v>
      </c>
      <c r="O91" s="15"/>
    </row>
    <row r="92" spans="1:15" s="242" customFormat="1" ht="60.75" customHeight="1">
      <c r="A92" s="13">
        <v>89</v>
      </c>
      <c r="B92" s="13" t="s">
        <v>14</v>
      </c>
      <c r="C92" s="13" t="s">
        <v>2062</v>
      </c>
      <c r="D92" s="13" t="s">
        <v>428</v>
      </c>
      <c r="E92" s="13" t="s">
        <v>39</v>
      </c>
      <c r="F92" s="13" t="s">
        <v>429</v>
      </c>
      <c r="G92" s="13" t="s">
        <v>710</v>
      </c>
      <c r="H92" s="13" t="s">
        <v>685</v>
      </c>
      <c r="I92" s="287">
        <v>2.0799999999999999E-2</v>
      </c>
      <c r="J92" s="13" t="s">
        <v>20</v>
      </c>
      <c r="K92" s="13" t="s">
        <v>21</v>
      </c>
      <c r="L92" s="13" t="s">
        <v>22</v>
      </c>
      <c r="M92" s="13" t="s">
        <v>22</v>
      </c>
      <c r="N92" s="273" t="s">
        <v>711</v>
      </c>
      <c r="O92" s="15"/>
    </row>
    <row r="93" spans="1:15" s="242" customFormat="1" ht="60" customHeight="1">
      <c r="A93" s="13">
        <v>90</v>
      </c>
      <c r="B93" s="13" t="s">
        <v>14</v>
      </c>
      <c r="C93" s="13" t="s">
        <v>2062</v>
      </c>
      <c r="D93" s="13" t="s">
        <v>273</v>
      </c>
      <c r="E93" s="13" t="s">
        <v>39</v>
      </c>
      <c r="F93" s="13" t="s">
        <v>274</v>
      </c>
      <c r="G93" s="13" t="s">
        <v>690</v>
      </c>
      <c r="H93" s="13" t="s">
        <v>690</v>
      </c>
      <c r="I93" s="287">
        <v>0.04</v>
      </c>
      <c r="J93" s="13" t="s">
        <v>20</v>
      </c>
      <c r="K93" s="13" t="s">
        <v>21</v>
      </c>
      <c r="L93" s="13" t="s">
        <v>22</v>
      </c>
      <c r="M93" s="13" t="s">
        <v>22</v>
      </c>
      <c r="N93" s="273" t="s">
        <v>1978</v>
      </c>
      <c r="O93" s="15"/>
    </row>
    <row r="94" spans="1:15" s="242" customFormat="1" ht="30" customHeight="1">
      <c r="A94" s="13">
        <v>91</v>
      </c>
      <c r="B94" s="13" t="s">
        <v>14</v>
      </c>
      <c r="C94" s="13" t="s">
        <v>2062</v>
      </c>
      <c r="D94" s="13" t="s">
        <v>712</v>
      </c>
      <c r="E94" s="13" t="s">
        <v>39</v>
      </c>
      <c r="F94" s="13" t="s">
        <v>713</v>
      </c>
      <c r="G94" s="13" t="s">
        <v>695</v>
      </c>
      <c r="H94" s="13" t="s">
        <v>699</v>
      </c>
      <c r="I94" s="287">
        <v>6.25E-2</v>
      </c>
      <c r="J94" s="13" t="s">
        <v>20</v>
      </c>
      <c r="K94" s="13" t="s">
        <v>21</v>
      </c>
      <c r="L94" s="13" t="s">
        <v>22</v>
      </c>
      <c r="M94" s="13" t="s">
        <v>22</v>
      </c>
      <c r="N94" s="273" t="s">
        <v>714</v>
      </c>
      <c r="O94" s="15"/>
    </row>
    <row r="95" spans="1:15" s="242" customFormat="1" ht="32.1" customHeight="1">
      <c r="A95" s="13">
        <v>92</v>
      </c>
      <c r="B95" s="13" t="s">
        <v>14</v>
      </c>
      <c r="C95" s="13" t="s">
        <v>2062</v>
      </c>
      <c r="D95" s="13" t="s">
        <v>715</v>
      </c>
      <c r="E95" s="13" t="s">
        <v>39</v>
      </c>
      <c r="F95" s="13" t="s">
        <v>716</v>
      </c>
      <c r="G95" s="13" t="s">
        <v>717</v>
      </c>
      <c r="H95" s="13" t="s">
        <v>718</v>
      </c>
      <c r="I95" s="287">
        <v>8.3299999999999999E-2</v>
      </c>
      <c r="J95" s="13" t="s">
        <v>20</v>
      </c>
      <c r="K95" s="13" t="s">
        <v>21</v>
      </c>
      <c r="L95" s="13" t="s">
        <v>22</v>
      </c>
      <c r="M95" s="13" t="s">
        <v>22</v>
      </c>
      <c r="N95" s="273" t="s">
        <v>719</v>
      </c>
      <c r="O95" s="15"/>
    </row>
    <row r="96" spans="1:15" s="242" customFormat="1" ht="32.1" customHeight="1">
      <c r="A96" s="13">
        <v>94</v>
      </c>
      <c r="B96" s="13" t="s">
        <v>14</v>
      </c>
      <c r="C96" s="13" t="s">
        <v>2062</v>
      </c>
      <c r="D96" s="13" t="s">
        <v>720</v>
      </c>
      <c r="E96" s="13" t="s">
        <v>39</v>
      </c>
      <c r="F96" s="13" t="s">
        <v>721</v>
      </c>
      <c r="G96" s="13" t="s">
        <v>702</v>
      </c>
      <c r="H96" s="13" t="s">
        <v>710</v>
      </c>
      <c r="I96" s="287">
        <v>0.1041</v>
      </c>
      <c r="J96" s="13" t="s">
        <v>20</v>
      </c>
      <c r="K96" s="13" t="s">
        <v>21</v>
      </c>
      <c r="L96" s="13" t="s">
        <v>22</v>
      </c>
      <c r="M96" s="13" t="s">
        <v>22</v>
      </c>
      <c r="N96" s="273" t="s">
        <v>21</v>
      </c>
      <c r="O96" s="15"/>
    </row>
    <row r="97" spans="1:60" s="242" customFormat="1" ht="32.1" customHeight="1">
      <c r="A97" s="13">
        <v>95</v>
      </c>
      <c r="B97" s="13" t="s">
        <v>14</v>
      </c>
      <c r="C97" s="13" t="s">
        <v>2062</v>
      </c>
      <c r="D97" s="13" t="s">
        <v>276</v>
      </c>
      <c r="E97" s="13" t="s">
        <v>17</v>
      </c>
      <c r="F97" s="13" t="s">
        <v>277</v>
      </c>
      <c r="G97" s="13" t="s">
        <v>699</v>
      </c>
      <c r="H97" s="13" t="s">
        <v>704</v>
      </c>
      <c r="I97" s="287">
        <v>0.125</v>
      </c>
      <c r="J97" s="13" t="s">
        <v>20</v>
      </c>
      <c r="K97" s="13" t="s">
        <v>21</v>
      </c>
      <c r="L97" s="13" t="s">
        <v>22</v>
      </c>
      <c r="M97" s="13" t="s">
        <v>22</v>
      </c>
      <c r="N97" s="273" t="s">
        <v>21</v>
      </c>
      <c r="O97" s="15"/>
    </row>
    <row r="98" spans="1:60" s="242" customFormat="1" ht="32.1" customHeight="1">
      <c r="A98" s="13">
        <v>96</v>
      </c>
      <c r="B98" s="13" t="s">
        <v>14</v>
      </c>
      <c r="C98" s="13" t="s">
        <v>2062</v>
      </c>
      <c r="D98" s="13" t="s">
        <v>722</v>
      </c>
      <c r="E98" s="13" t="s">
        <v>39</v>
      </c>
      <c r="F98" s="73" t="s">
        <v>723</v>
      </c>
      <c r="G98" s="13" t="s">
        <v>703</v>
      </c>
      <c r="H98" s="13" t="s">
        <v>724</v>
      </c>
      <c r="I98" s="287">
        <v>0.14580000000000001</v>
      </c>
      <c r="J98" s="13" t="s">
        <v>20</v>
      </c>
      <c r="K98" s="13" t="s">
        <v>21</v>
      </c>
      <c r="L98" s="13" t="s">
        <v>22</v>
      </c>
      <c r="M98" s="13" t="s">
        <v>22</v>
      </c>
      <c r="N98" s="273" t="s">
        <v>21</v>
      </c>
      <c r="O98" s="15"/>
    </row>
    <row r="99" spans="1:60" s="242" customFormat="1" ht="32.1" customHeight="1">
      <c r="A99" s="13">
        <v>97</v>
      </c>
      <c r="B99" s="13" t="s">
        <v>14</v>
      </c>
      <c r="C99" s="13" t="s">
        <v>2063</v>
      </c>
      <c r="D99" s="13" t="s">
        <v>725</v>
      </c>
      <c r="E99" s="13" t="s">
        <v>39</v>
      </c>
      <c r="F99" s="73" t="s">
        <v>726</v>
      </c>
      <c r="G99" s="13" t="s">
        <v>727</v>
      </c>
      <c r="H99" s="13" t="s">
        <v>727</v>
      </c>
      <c r="I99" s="287">
        <v>0.15210000000000001</v>
      </c>
      <c r="J99" s="13" t="s">
        <v>20</v>
      </c>
      <c r="K99" s="13" t="s">
        <v>21</v>
      </c>
      <c r="L99" s="13" t="s">
        <v>22</v>
      </c>
      <c r="M99" s="13" t="s">
        <v>22</v>
      </c>
      <c r="N99" s="273" t="s">
        <v>21</v>
      </c>
      <c r="O99" s="15"/>
    </row>
    <row r="100" spans="1:60" s="242" customFormat="1" ht="32.1" customHeight="1">
      <c r="A100" s="13">
        <v>98</v>
      </c>
      <c r="B100" s="13" t="s">
        <v>14</v>
      </c>
      <c r="C100" s="13" t="s">
        <v>2063</v>
      </c>
      <c r="D100" s="13" t="s">
        <v>432</v>
      </c>
      <c r="E100" s="13" t="s">
        <v>39</v>
      </c>
      <c r="F100" s="73" t="s">
        <v>433</v>
      </c>
      <c r="G100" s="13" t="s">
        <v>705</v>
      </c>
      <c r="H100" s="13" t="s">
        <v>707</v>
      </c>
      <c r="I100" s="287">
        <v>2.1700000000000001E-2</v>
      </c>
      <c r="J100" s="13" t="s">
        <v>20</v>
      </c>
      <c r="K100" s="13" t="s">
        <v>21</v>
      </c>
      <c r="L100" s="13" t="s">
        <v>22</v>
      </c>
      <c r="M100" s="13" t="s">
        <v>22</v>
      </c>
      <c r="N100" s="273" t="s">
        <v>728</v>
      </c>
      <c r="O100" s="15"/>
    </row>
    <row r="101" spans="1:60" s="242" customFormat="1" ht="32.1" customHeight="1">
      <c r="A101" s="13">
        <v>99</v>
      </c>
      <c r="B101" s="13" t="s">
        <v>14</v>
      </c>
      <c r="C101" s="13" t="s">
        <v>2063</v>
      </c>
      <c r="D101" s="13" t="s">
        <v>64</v>
      </c>
      <c r="E101" s="13" t="s">
        <v>39</v>
      </c>
      <c r="F101" s="13" t="s">
        <v>65</v>
      </c>
      <c r="G101" s="13" t="s">
        <v>707</v>
      </c>
      <c r="H101" s="291"/>
      <c r="I101" s="287">
        <v>4.3400000000000001E-2</v>
      </c>
      <c r="J101" s="13" t="s">
        <v>20</v>
      </c>
      <c r="K101" s="13" t="s">
        <v>21</v>
      </c>
      <c r="L101" s="13" t="s">
        <v>22</v>
      </c>
      <c r="M101" s="13" t="s">
        <v>22</v>
      </c>
      <c r="N101" s="273" t="s">
        <v>21</v>
      </c>
      <c r="O101" s="15"/>
    </row>
    <row r="102" spans="1:60" s="242" customFormat="1" ht="32.1" customHeight="1">
      <c r="A102" s="13">
        <v>100</v>
      </c>
      <c r="B102" s="13" t="s">
        <v>14</v>
      </c>
      <c r="C102" s="13" t="s">
        <v>2063</v>
      </c>
      <c r="D102" s="13" t="s">
        <v>729</v>
      </c>
      <c r="E102" s="13" t="s">
        <v>39</v>
      </c>
      <c r="F102" s="13" t="s">
        <v>730</v>
      </c>
      <c r="G102" s="13" t="s">
        <v>731</v>
      </c>
      <c r="H102" s="13" t="s">
        <v>732</v>
      </c>
      <c r="I102" s="287">
        <v>6.5217391304347799E-4</v>
      </c>
      <c r="J102" s="13" t="s">
        <v>20</v>
      </c>
      <c r="K102" s="13" t="s">
        <v>21</v>
      </c>
      <c r="L102" s="13" t="s">
        <v>22</v>
      </c>
      <c r="M102" s="13" t="s">
        <v>22</v>
      </c>
      <c r="N102" s="273" t="s">
        <v>728</v>
      </c>
      <c r="O102" s="15"/>
    </row>
    <row r="103" spans="1:60" s="242" customFormat="1" ht="32.1" customHeight="1">
      <c r="A103" s="13">
        <v>101</v>
      </c>
      <c r="B103" s="13" t="s">
        <v>14</v>
      </c>
      <c r="C103" s="13" t="s">
        <v>2063</v>
      </c>
      <c r="D103" s="13" t="s">
        <v>733</v>
      </c>
      <c r="E103" s="13" t="s">
        <v>39</v>
      </c>
      <c r="F103" s="73" t="s">
        <v>734</v>
      </c>
      <c r="G103" s="13" t="s">
        <v>727</v>
      </c>
      <c r="H103" s="13" t="s">
        <v>735</v>
      </c>
      <c r="I103" s="287">
        <v>0.15210000000000001</v>
      </c>
      <c r="J103" s="13" t="s">
        <v>20</v>
      </c>
      <c r="K103" s="13" t="s">
        <v>21</v>
      </c>
      <c r="L103" s="13" t="s">
        <v>22</v>
      </c>
      <c r="M103" s="13" t="s">
        <v>22</v>
      </c>
      <c r="N103" s="273" t="s">
        <v>736</v>
      </c>
      <c r="O103" s="15"/>
    </row>
    <row r="104" spans="1:60" s="242" customFormat="1" ht="32.1" customHeight="1">
      <c r="A104" s="13">
        <v>102</v>
      </c>
      <c r="B104" s="13" t="s">
        <v>14</v>
      </c>
      <c r="C104" s="13" t="s">
        <v>2063</v>
      </c>
      <c r="D104" s="13" t="s">
        <v>737</v>
      </c>
      <c r="E104" s="13" t="s">
        <v>39</v>
      </c>
      <c r="F104" s="73" t="s">
        <v>738</v>
      </c>
      <c r="G104" s="13" t="s">
        <v>739</v>
      </c>
      <c r="H104" s="13" t="s">
        <v>704</v>
      </c>
      <c r="I104" s="287">
        <v>0.13400000000000001</v>
      </c>
      <c r="J104" s="13" t="s">
        <v>20</v>
      </c>
      <c r="K104" s="13" t="s">
        <v>21</v>
      </c>
      <c r="L104" s="13" t="s">
        <v>22</v>
      </c>
      <c r="M104" s="13" t="s">
        <v>22</v>
      </c>
      <c r="N104" s="273" t="s">
        <v>21</v>
      </c>
      <c r="O104" s="15"/>
    </row>
    <row r="105" spans="1:60" s="242" customFormat="1" ht="64.5" customHeight="1">
      <c r="A105" s="13">
        <v>103</v>
      </c>
      <c r="B105" s="3" t="s">
        <v>746</v>
      </c>
      <c r="C105" s="5" t="s">
        <v>767</v>
      </c>
      <c r="D105" s="1" t="s">
        <v>743</v>
      </c>
      <c r="E105" s="1" t="s">
        <v>17</v>
      </c>
      <c r="F105" s="5" t="s">
        <v>744</v>
      </c>
      <c r="G105" s="5" t="s">
        <v>106</v>
      </c>
      <c r="H105" s="5" t="s">
        <v>1959</v>
      </c>
      <c r="I105" s="78">
        <f>(1/33)*100%</f>
        <v>3.0303030303030304E-2</v>
      </c>
      <c r="J105" s="5" t="s">
        <v>20</v>
      </c>
      <c r="K105" s="5" t="s">
        <v>21</v>
      </c>
      <c r="L105" s="5" t="s">
        <v>22</v>
      </c>
      <c r="M105" s="9" t="s">
        <v>22</v>
      </c>
      <c r="N105" s="262" t="s">
        <v>827</v>
      </c>
      <c r="O105" s="114"/>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row>
    <row r="106" spans="1:60" s="242" customFormat="1" ht="32.1" customHeight="1">
      <c r="A106" s="13">
        <v>104</v>
      </c>
      <c r="B106" s="3" t="s">
        <v>746</v>
      </c>
      <c r="C106" s="5" t="s">
        <v>767</v>
      </c>
      <c r="D106" s="1" t="s">
        <v>768</v>
      </c>
      <c r="E106" s="1" t="s">
        <v>17</v>
      </c>
      <c r="F106" s="5" t="s">
        <v>769</v>
      </c>
      <c r="G106" s="5" t="s">
        <v>496</v>
      </c>
      <c r="H106" s="5" t="s">
        <v>1960</v>
      </c>
      <c r="I106" s="78">
        <f>(2/33)*100%</f>
        <v>6.0606060606060608E-2</v>
      </c>
      <c r="J106" s="5" t="s">
        <v>20</v>
      </c>
      <c r="K106" s="5" t="s">
        <v>21</v>
      </c>
      <c r="L106" s="5" t="s">
        <v>22</v>
      </c>
      <c r="M106" s="9" t="s">
        <v>22</v>
      </c>
      <c r="N106" s="262" t="s">
        <v>828</v>
      </c>
      <c r="O106" s="114"/>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row>
    <row r="107" spans="1:60" s="242" customFormat="1" ht="111.75" customHeight="1">
      <c r="A107" s="13">
        <v>105</v>
      </c>
      <c r="B107" s="3" t="s">
        <v>746</v>
      </c>
      <c r="C107" s="5" t="s">
        <v>829</v>
      </c>
      <c r="D107" s="1" t="s">
        <v>798</v>
      </c>
      <c r="E107" s="1" t="s">
        <v>17</v>
      </c>
      <c r="F107" s="5" t="s">
        <v>799</v>
      </c>
      <c r="G107" s="5" t="s">
        <v>830</v>
      </c>
      <c r="H107" s="5" t="s">
        <v>1878</v>
      </c>
      <c r="I107" s="78">
        <f>(1/30)*100%</f>
        <v>3.3333333333333333E-2</v>
      </c>
      <c r="J107" s="5" t="s">
        <v>20</v>
      </c>
      <c r="K107" s="5" t="s">
        <v>21</v>
      </c>
      <c r="L107" s="5" t="s">
        <v>22</v>
      </c>
      <c r="M107" s="9" t="s">
        <v>22</v>
      </c>
      <c r="N107" s="262" t="s">
        <v>831</v>
      </c>
      <c r="O107" s="114"/>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row>
    <row r="108" spans="1:60" s="242" customFormat="1" ht="144.75" customHeight="1">
      <c r="A108" s="13">
        <v>106</v>
      </c>
      <c r="B108" s="3" t="s">
        <v>746</v>
      </c>
      <c r="C108" s="5" t="s">
        <v>793</v>
      </c>
      <c r="D108" s="1" t="s">
        <v>796</v>
      </c>
      <c r="E108" s="1" t="s">
        <v>17</v>
      </c>
      <c r="F108" s="5" t="s">
        <v>832</v>
      </c>
      <c r="G108" s="5" t="s">
        <v>1880</v>
      </c>
      <c r="H108" s="5" t="s">
        <v>1880</v>
      </c>
      <c r="I108" s="78">
        <f>(2/30)*100%</f>
        <v>6.6666666666666666E-2</v>
      </c>
      <c r="J108" s="5" t="s">
        <v>20</v>
      </c>
      <c r="K108" s="5" t="s">
        <v>21</v>
      </c>
      <c r="L108" s="5" t="s">
        <v>22</v>
      </c>
      <c r="M108" s="9" t="s">
        <v>22</v>
      </c>
      <c r="N108" s="262" t="s">
        <v>833</v>
      </c>
      <c r="O108" s="114"/>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row>
    <row r="109" spans="1:60" s="242" customFormat="1" ht="56.25" customHeight="1">
      <c r="A109" s="13">
        <v>107</v>
      </c>
      <c r="B109" s="3" t="s">
        <v>746</v>
      </c>
      <c r="C109" s="5" t="s">
        <v>793</v>
      </c>
      <c r="D109" s="1" t="s">
        <v>834</v>
      </c>
      <c r="E109" s="1" t="s">
        <v>17</v>
      </c>
      <c r="F109" s="5" t="s">
        <v>835</v>
      </c>
      <c r="G109" s="5" t="s">
        <v>1961</v>
      </c>
      <c r="H109" s="5" t="s">
        <v>1961</v>
      </c>
      <c r="I109" s="78">
        <f>(4/30)*100%</f>
        <v>0.13333333333333333</v>
      </c>
      <c r="J109" s="5" t="s">
        <v>20</v>
      </c>
      <c r="K109" s="5" t="s">
        <v>21</v>
      </c>
      <c r="L109" s="5" t="s">
        <v>22</v>
      </c>
      <c r="M109" s="9" t="s">
        <v>22</v>
      </c>
      <c r="N109" s="262" t="s">
        <v>836</v>
      </c>
      <c r="O109" s="114"/>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row>
    <row r="110" spans="1:60" s="242" customFormat="1" ht="32.1" customHeight="1">
      <c r="A110" s="13">
        <v>108</v>
      </c>
      <c r="B110" s="3" t="s">
        <v>746</v>
      </c>
      <c r="C110" s="5" t="s">
        <v>793</v>
      </c>
      <c r="D110" s="1" t="s">
        <v>837</v>
      </c>
      <c r="E110" s="1" t="s">
        <v>17</v>
      </c>
      <c r="F110" s="5" t="s">
        <v>838</v>
      </c>
      <c r="G110" s="5" t="s">
        <v>1878</v>
      </c>
      <c r="H110" s="5" t="s">
        <v>1962</v>
      </c>
      <c r="I110" s="78">
        <f>(6/30)*100%</f>
        <v>0.2</v>
      </c>
      <c r="J110" s="5" t="s">
        <v>20</v>
      </c>
      <c r="K110" s="5" t="s">
        <v>21</v>
      </c>
      <c r="L110" s="5" t="s">
        <v>22</v>
      </c>
      <c r="M110" s="9" t="s">
        <v>22</v>
      </c>
      <c r="N110" s="262" t="s">
        <v>839</v>
      </c>
      <c r="O110" s="114"/>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row>
    <row r="111" spans="1:60" s="242" customFormat="1" ht="32.1" customHeight="1">
      <c r="A111" s="13">
        <v>109</v>
      </c>
      <c r="B111" s="3" t="s">
        <v>746</v>
      </c>
      <c r="C111" s="5" t="s">
        <v>840</v>
      </c>
      <c r="D111" s="1" t="s">
        <v>801</v>
      </c>
      <c r="E111" s="1" t="s">
        <v>17</v>
      </c>
      <c r="F111" s="5" t="s">
        <v>802</v>
      </c>
      <c r="G111" s="5" t="s">
        <v>1825</v>
      </c>
      <c r="H111" s="5" t="s">
        <v>1825</v>
      </c>
      <c r="I111" s="78">
        <f>(2/28)*100%</f>
        <v>7.1428571428571425E-2</v>
      </c>
      <c r="J111" s="5" t="s">
        <v>20</v>
      </c>
      <c r="K111" s="5" t="s">
        <v>21</v>
      </c>
      <c r="L111" s="5" t="s">
        <v>22</v>
      </c>
      <c r="M111" s="9" t="s">
        <v>22</v>
      </c>
      <c r="N111" s="262"/>
      <c r="O111" s="114"/>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row>
    <row r="112" spans="1:60" s="242" customFormat="1" ht="32.1" customHeight="1">
      <c r="A112" s="13">
        <v>110</v>
      </c>
      <c r="B112" s="3" t="s">
        <v>746</v>
      </c>
      <c r="C112" s="5" t="s">
        <v>840</v>
      </c>
      <c r="D112" s="1" t="s">
        <v>841</v>
      </c>
      <c r="E112" s="1" t="s">
        <v>17</v>
      </c>
      <c r="F112" s="5" t="s">
        <v>842</v>
      </c>
      <c r="G112" s="5" t="s">
        <v>843</v>
      </c>
      <c r="H112" s="5" t="s">
        <v>844</v>
      </c>
      <c r="I112" s="78">
        <f>(3/28)*100%</f>
        <v>0.10714285714285714</v>
      </c>
      <c r="J112" s="5" t="s">
        <v>20</v>
      </c>
      <c r="K112" s="5" t="s">
        <v>21</v>
      </c>
      <c r="L112" s="5" t="s">
        <v>22</v>
      </c>
      <c r="M112" s="9" t="s">
        <v>22</v>
      </c>
      <c r="N112" s="262"/>
      <c r="O112" s="114"/>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row>
    <row r="113" spans="1:60" s="242" customFormat="1" ht="32.1" customHeight="1">
      <c r="A113" s="13">
        <v>111</v>
      </c>
      <c r="B113" s="3" t="s">
        <v>746</v>
      </c>
      <c r="C113" s="5" t="s">
        <v>840</v>
      </c>
      <c r="D113" s="1" t="s">
        <v>845</v>
      </c>
      <c r="E113" s="1" t="s">
        <v>17</v>
      </c>
      <c r="F113" s="5" t="s">
        <v>846</v>
      </c>
      <c r="G113" s="5" t="s">
        <v>1963</v>
      </c>
      <c r="H113" s="5" t="s">
        <v>847</v>
      </c>
      <c r="I113" s="78">
        <f>(4/28)*100%</f>
        <v>0.14285714285714285</v>
      </c>
      <c r="J113" s="5" t="s">
        <v>20</v>
      </c>
      <c r="K113" s="5" t="s">
        <v>21</v>
      </c>
      <c r="L113" s="5" t="s">
        <v>22</v>
      </c>
      <c r="M113" s="9" t="s">
        <v>22</v>
      </c>
      <c r="N113" s="262"/>
      <c r="O113" s="114"/>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row>
    <row r="114" spans="1:60" s="242" customFormat="1" ht="32.1" customHeight="1">
      <c r="A114" s="13">
        <v>112</v>
      </c>
      <c r="B114" s="3" t="s">
        <v>746</v>
      </c>
      <c r="C114" s="5" t="s">
        <v>755</v>
      </c>
      <c r="D114" s="1" t="s">
        <v>756</v>
      </c>
      <c r="E114" s="1" t="s">
        <v>17</v>
      </c>
      <c r="F114" s="5" t="s">
        <v>757</v>
      </c>
      <c r="G114" s="5" t="s">
        <v>294</v>
      </c>
      <c r="H114" s="5" t="s">
        <v>1964</v>
      </c>
      <c r="I114" s="78">
        <f>(1/44)*100%</f>
        <v>2.2727272727272728E-2</v>
      </c>
      <c r="J114" s="5" t="s">
        <v>20</v>
      </c>
      <c r="K114" s="5" t="s">
        <v>21</v>
      </c>
      <c r="L114" s="5" t="s">
        <v>22</v>
      </c>
      <c r="M114" s="9" t="s">
        <v>22</v>
      </c>
      <c r="N114" s="262" t="s">
        <v>848</v>
      </c>
      <c r="O114" s="114"/>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row>
    <row r="115" spans="1:60" s="242" customFormat="1" ht="32.1" customHeight="1">
      <c r="A115" s="13">
        <v>113</v>
      </c>
      <c r="B115" s="3" t="s">
        <v>746</v>
      </c>
      <c r="C115" s="5" t="s">
        <v>849</v>
      </c>
      <c r="D115" s="1" t="s">
        <v>850</v>
      </c>
      <c r="E115" s="1" t="s">
        <v>17</v>
      </c>
      <c r="F115" s="5" t="s">
        <v>851</v>
      </c>
      <c r="G115" s="5" t="s">
        <v>169</v>
      </c>
      <c r="H115" s="5" t="s">
        <v>1965</v>
      </c>
      <c r="I115" s="78">
        <f>(3/44)*100%</f>
        <v>6.8181818181818177E-2</v>
      </c>
      <c r="J115" s="5" t="s">
        <v>20</v>
      </c>
      <c r="K115" s="5" t="s">
        <v>21</v>
      </c>
      <c r="L115" s="5" t="s">
        <v>22</v>
      </c>
      <c r="M115" s="9" t="s">
        <v>22</v>
      </c>
      <c r="N115" s="262"/>
      <c r="O115" s="114"/>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row>
    <row r="116" spans="1:60" s="242" customFormat="1" ht="50.25" customHeight="1">
      <c r="A116" s="13">
        <v>114</v>
      </c>
      <c r="B116" s="3" t="s">
        <v>746</v>
      </c>
      <c r="C116" s="5" t="s">
        <v>849</v>
      </c>
      <c r="D116" s="1" t="s">
        <v>803</v>
      </c>
      <c r="E116" s="1" t="s">
        <v>17</v>
      </c>
      <c r="F116" s="5" t="s">
        <v>804</v>
      </c>
      <c r="G116" s="5" t="s">
        <v>852</v>
      </c>
      <c r="H116" s="5" t="s">
        <v>1858</v>
      </c>
      <c r="I116" s="78">
        <f>(2/22)*100%</f>
        <v>9.0909090909090912E-2</v>
      </c>
      <c r="J116" s="5" t="s">
        <v>20</v>
      </c>
      <c r="K116" s="5" t="s">
        <v>21</v>
      </c>
      <c r="L116" s="5" t="s">
        <v>22</v>
      </c>
      <c r="M116" s="9" t="s">
        <v>22</v>
      </c>
      <c r="N116" s="262" t="s">
        <v>853</v>
      </c>
      <c r="O116" s="114"/>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row>
    <row r="117" spans="1:60" s="242" customFormat="1" ht="60" customHeight="1">
      <c r="A117" s="13">
        <v>115</v>
      </c>
      <c r="B117" s="3" t="s">
        <v>746</v>
      </c>
      <c r="C117" s="5" t="s">
        <v>854</v>
      </c>
      <c r="D117" s="1" t="s">
        <v>855</v>
      </c>
      <c r="E117" s="1" t="s">
        <v>39</v>
      </c>
      <c r="F117" s="5" t="s">
        <v>856</v>
      </c>
      <c r="G117" s="5" t="s">
        <v>857</v>
      </c>
      <c r="H117" s="5" t="s">
        <v>1953</v>
      </c>
      <c r="I117" s="78">
        <f>(1/19)*100%</f>
        <v>5.2631578947368418E-2</v>
      </c>
      <c r="J117" s="5" t="s">
        <v>20</v>
      </c>
      <c r="K117" s="5" t="s">
        <v>21</v>
      </c>
      <c r="L117" s="5" t="s">
        <v>22</v>
      </c>
      <c r="M117" s="9" t="s">
        <v>22</v>
      </c>
      <c r="N117" s="262" t="s">
        <v>858</v>
      </c>
      <c r="O117" s="114"/>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row>
    <row r="118" spans="1:60" s="242" customFormat="1" ht="56.25" customHeight="1">
      <c r="A118" s="13">
        <v>116</v>
      </c>
      <c r="B118" s="3" t="s">
        <v>746</v>
      </c>
      <c r="C118" s="5" t="s">
        <v>859</v>
      </c>
      <c r="D118" s="1" t="s">
        <v>781</v>
      </c>
      <c r="E118" s="1" t="s">
        <v>17</v>
      </c>
      <c r="F118" s="5" t="s">
        <v>860</v>
      </c>
      <c r="G118" s="5" t="s">
        <v>1953</v>
      </c>
      <c r="H118" s="5" t="s">
        <v>1966</v>
      </c>
      <c r="I118" s="78">
        <f>(2/19)*100%</f>
        <v>0.10526315789473684</v>
      </c>
      <c r="J118" s="5" t="s">
        <v>20</v>
      </c>
      <c r="K118" s="5" t="s">
        <v>21</v>
      </c>
      <c r="L118" s="5" t="s">
        <v>22</v>
      </c>
      <c r="M118" s="9" t="s">
        <v>22</v>
      </c>
      <c r="N118" s="262" t="s">
        <v>861</v>
      </c>
      <c r="O118" s="114"/>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row>
    <row r="119" spans="1:60" s="242" customFormat="1" ht="32.1" customHeight="1">
      <c r="A119" s="13">
        <v>117</v>
      </c>
      <c r="B119" s="3" t="s">
        <v>758</v>
      </c>
      <c r="C119" s="5" t="s">
        <v>785</v>
      </c>
      <c r="D119" s="1" t="s">
        <v>786</v>
      </c>
      <c r="E119" s="1" t="s">
        <v>17</v>
      </c>
      <c r="F119" s="5" t="s">
        <v>787</v>
      </c>
      <c r="G119" s="5" t="s">
        <v>319</v>
      </c>
      <c r="H119" s="5" t="s">
        <v>1967</v>
      </c>
      <c r="I119" s="78">
        <f>(2/45)*100%</f>
        <v>4.4444444444444446E-2</v>
      </c>
      <c r="J119" s="5" t="s">
        <v>20</v>
      </c>
      <c r="K119" s="5" t="s">
        <v>21</v>
      </c>
      <c r="L119" s="5" t="s">
        <v>22</v>
      </c>
      <c r="M119" s="9" t="s">
        <v>22</v>
      </c>
      <c r="N119" s="262" t="s">
        <v>862</v>
      </c>
      <c r="O119" s="114"/>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row>
    <row r="120" spans="1:60" s="242" customFormat="1" ht="32.1" customHeight="1">
      <c r="A120" s="13">
        <v>118</v>
      </c>
      <c r="B120" s="3" t="s">
        <v>758</v>
      </c>
      <c r="C120" s="5" t="s">
        <v>785</v>
      </c>
      <c r="D120" s="1" t="s">
        <v>760</v>
      </c>
      <c r="E120" s="1" t="s">
        <v>17</v>
      </c>
      <c r="F120" s="5" t="s">
        <v>763</v>
      </c>
      <c r="G120" s="5" t="s">
        <v>28</v>
      </c>
      <c r="H120" s="5" t="s">
        <v>1968</v>
      </c>
      <c r="I120" s="78">
        <f>(4/45)*100%</f>
        <v>8.8888888888888892E-2</v>
      </c>
      <c r="J120" s="5" t="s">
        <v>20</v>
      </c>
      <c r="K120" s="5" t="s">
        <v>21</v>
      </c>
      <c r="L120" s="5" t="s">
        <v>22</v>
      </c>
      <c r="M120" s="9" t="s">
        <v>22</v>
      </c>
      <c r="N120" s="262" t="s">
        <v>863</v>
      </c>
      <c r="O120" s="114"/>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row>
    <row r="121" spans="1:60" s="242" customFormat="1" ht="88.5" customHeight="1">
      <c r="A121" s="13">
        <v>119</v>
      </c>
      <c r="B121" s="3" t="s">
        <v>758</v>
      </c>
      <c r="C121" s="5" t="s">
        <v>785</v>
      </c>
      <c r="D121" s="1" t="s">
        <v>810</v>
      </c>
      <c r="E121" s="1" t="s">
        <v>17</v>
      </c>
      <c r="F121" s="5" t="s">
        <v>811</v>
      </c>
      <c r="G121" s="5" t="s">
        <v>449</v>
      </c>
      <c r="H121" s="5" t="s">
        <v>1969</v>
      </c>
      <c r="I121" s="78">
        <f>(5/45)*100%</f>
        <v>0.1111111111111111</v>
      </c>
      <c r="J121" s="5" t="s">
        <v>20</v>
      </c>
      <c r="K121" s="5" t="s">
        <v>21</v>
      </c>
      <c r="L121" s="5" t="s">
        <v>22</v>
      </c>
      <c r="M121" s="9" t="s">
        <v>22</v>
      </c>
      <c r="N121" s="262" t="s">
        <v>864</v>
      </c>
      <c r="O121" s="114"/>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row>
    <row r="122" spans="1:60" s="242" customFormat="1" ht="32.1" customHeight="1">
      <c r="A122" s="13">
        <v>120</v>
      </c>
      <c r="B122" s="3" t="s">
        <v>758</v>
      </c>
      <c r="C122" s="5" t="s">
        <v>761</v>
      </c>
      <c r="D122" s="1" t="s">
        <v>865</v>
      </c>
      <c r="E122" s="1" t="s">
        <v>17</v>
      </c>
      <c r="F122" s="5" t="s">
        <v>866</v>
      </c>
      <c r="G122" s="5" t="s">
        <v>1970</v>
      </c>
      <c r="H122" s="5" t="s">
        <v>765</v>
      </c>
      <c r="I122" s="78">
        <f>(1/39)*100%</f>
        <v>2.564102564102564E-2</v>
      </c>
      <c r="J122" s="5" t="s">
        <v>20</v>
      </c>
      <c r="K122" s="5" t="s">
        <v>21</v>
      </c>
      <c r="L122" s="5" t="s">
        <v>22</v>
      </c>
      <c r="M122" s="9" t="s">
        <v>22</v>
      </c>
      <c r="N122" s="262"/>
      <c r="O122" s="114"/>
      <c r="P122" s="243"/>
      <c r="Q122" s="243"/>
      <c r="R122" s="243"/>
      <c r="S122" s="243"/>
      <c r="T122" s="243"/>
      <c r="U122" s="243"/>
      <c r="V122" s="243"/>
      <c r="W122" s="243"/>
      <c r="X122" s="243"/>
      <c r="Y122" s="243"/>
      <c r="Z122" s="243"/>
      <c r="AA122" s="243"/>
      <c r="AB122" s="243"/>
      <c r="AC122" s="243"/>
      <c r="AD122" s="243"/>
      <c r="AE122" s="243"/>
    </row>
    <row r="123" spans="1:60" s="242" customFormat="1" ht="47.25" customHeight="1">
      <c r="A123" s="13">
        <v>121</v>
      </c>
      <c r="B123" s="3" t="s">
        <v>758</v>
      </c>
      <c r="C123" s="5" t="s">
        <v>822</v>
      </c>
      <c r="D123" s="1" t="s">
        <v>823</v>
      </c>
      <c r="E123" s="1" t="s">
        <v>17</v>
      </c>
      <c r="F123" s="5" t="s">
        <v>824</v>
      </c>
      <c r="G123" s="5" t="s">
        <v>867</v>
      </c>
      <c r="H123" s="5" t="s">
        <v>1954</v>
      </c>
      <c r="I123" s="78">
        <f>(2/39)*100%</f>
        <v>5.128205128205128E-2</v>
      </c>
      <c r="J123" s="5" t="s">
        <v>20</v>
      </c>
      <c r="K123" s="5" t="s">
        <v>21</v>
      </c>
      <c r="L123" s="5" t="s">
        <v>22</v>
      </c>
      <c r="M123" s="9" t="s">
        <v>22</v>
      </c>
      <c r="N123" s="262" t="s">
        <v>868</v>
      </c>
      <c r="O123" s="114"/>
      <c r="P123" s="243"/>
      <c r="Q123" s="243"/>
      <c r="R123" s="243"/>
      <c r="S123" s="243"/>
      <c r="T123" s="243"/>
      <c r="U123" s="243"/>
      <c r="V123" s="243"/>
      <c r="W123" s="243"/>
      <c r="X123" s="243"/>
      <c r="Y123" s="243"/>
      <c r="Z123" s="243"/>
      <c r="AA123" s="243"/>
      <c r="AB123" s="243"/>
      <c r="AC123" s="243"/>
      <c r="AD123" s="243"/>
      <c r="AE123" s="243"/>
    </row>
    <row r="124" spans="1:60" s="242" customFormat="1" ht="57.75" customHeight="1">
      <c r="A124" s="13">
        <v>122</v>
      </c>
      <c r="B124" s="3" t="s">
        <v>758</v>
      </c>
      <c r="C124" s="5" t="s">
        <v>761</v>
      </c>
      <c r="D124" s="1" t="s">
        <v>869</v>
      </c>
      <c r="E124" s="1" t="s">
        <v>17</v>
      </c>
      <c r="F124" s="5" t="s">
        <v>870</v>
      </c>
      <c r="G124" s="5" t="s">
        <v>1971</v>
      </c>
      <c r="H124" s="5" t="s">
        <v>867</v>
      </c>
      <c r="I124" s="78">
        <f>(3/39)*100%</f>
        <v>7.6923076923076927E-2</v>
      </c>
      <c r="J124" s="5" t="s">
        <v>20</v>
      </c>
      <c r="K124" s="5" t="s">
        <v>21</v>
      </c>
      <c r="L124" s="5" t="s">
        <v>22</v>
      </c>
      <c r="M124" s="9" t="s">
        <v>22</v>
      </c>
      <c r="N124" s="262" t="s">
        <v>871</v>
      </c>
      <c r="O124" s="114"/>
      <c r="P124" s="243"/>
      <c r="Q124" s="243"/>
      <c r="R124" s="243"/>
      <c r="S124" s="243"/>
      <c r="T124" s="243"/>
      <c r="U124" s="243"/>
      <c r="V124" s="243"/>
      <c r="W124" s="243"/>
      <c r="X124" s="243"/>
      <c r="Y124" s="243"/>
      <c r="Z124" s="243"/>
      <c r="AA124" s="243"/>
      <c r="AB124" s="243"/>
      <c r="AC124" s="243"/>
      <c r="AD124" s="243"/>
      <c r="AE124" s="243"/>
    </row>
    <row r="125" spans="1:60" s="242" customFormat="1" ht="84.75" customHeight="1">
      <c r="A125" s="13">
        <v>123</v>
      </c>
      <c r="B125" s="244" t="s">
        <v>872</v>
      </c>
      <c r="C125" s="244" t="s">
        <v>2023</v>
      </c>
      <c r="D125" s="244" t="s">
        <v>926</v>
      </c>
      <c r="E125" s="89" t="s">
        <v>17</v>
      </c>
      <c r="F125" s="89" t="s">
        <v>927</v>
      </c>
      <c r="G125" s="89" t="s">
        <v>981</v>
      </c>
      <c r="H125" s="89" t="s">
        <v>982</v>
      </c>
      <c r="I125" s="90" t="s">
        <v>983</v>
      </c>
      <c r="J125" s="89" t="s">
        <v>20</v>
      </c>
      <c r="K125" s="89" t="s">
        <v>21</v>
      </c>
      <c r="L125" s="89" t="s">
        <v>22</v>
      </c>
      <c r="M125" s="89" t="s">
        <v>22</v>
      </c>
      <c r="N125" s="263" t="s">
        <v>984</v>
      </c>
      <c r="O125" s="245"/>
    </row>
    <row r="126" spans="1:60" s="242" customFormat="1" ht="93.75" customHeight="1">
      <c r="A126" s="13">
        <v>124</v>
      </c>
      <c r="B126" s="244" t="s">
        <v>872</v>
      </c>
      <c r="C126" s="244" t="s">
        <v>2023</v>
      </c>
      <c r="D126" s="244" t="s">
        <v>930</v>
      </c>
      <c r="E126" s="89" t="s">
        <v>39</v>
      </c>
      <c r="F126" s="89" t="s">
        <v>931</v>
      </c>
      <c r="G126" s="89" t="s">
        <v>985</v>
      </c>
      <c r="H126" s="90" t="s">
        <v>879</v>
      </c>
      <c r="I126" s="90">
        <v>4.2500000000000003E-2</v>
      </c>
      <c r="J126" s="89" t="s">
        <v>20</v>
      </c>
      <c r="K126" s="89" t="s">
        <v>21</v>
      </c>
      <c r="L126" s="89" t="s">
        <v>22</v>
      </c>
      <c r="M126" s="89" t="s">
        <v>22</v>
      </c>
      <c r="N126" s="263" t="s">
        <v>986</v>
      </c>
      <c r="O126" s="245"/>
    </row>
    <row r="127" spans="1:60" s="242" customFormat="1" ht="34.5" customHeight="1">
      <c r="A127" s="13">
        <v>125</v>
      </c>
      <c r="B127" s="244" t="s">
        <v>872</v>
      </c>
      <c r="C127" s="244" t="s">
        <v>2023</v>
      </c>
      <c r="D127" s="244" t="s">
        <v>938</v>
      </c>
      <c r="E127" s="89" t="s">
        <v>17</v>
      </c>
      <c r="F127" s="89" t="s">
        <v>939</v>
      </c>
      <c r="G127" s="89" t="s">
        <v>987</v>
      </c>
      <c r="H127" s="90" t="s">
        <v>988</v>
      </c>
      <c r="I127" s="90">
        <v>0.17</v>
      </c>
      <c r="J127" s="89" t="s">
        <v>20</v>
      </c>
      <c r="K127" s="89" t="s">
        <v>21</v>
      </c>
      <c r="L127" s="89" t="s">
        <v>22</v>
      </c>
      <c r="M127" s="89" t="s">
        <v>22</v>
      </c>
      <c r="N127" s="263" t="s">
        <v>989</v>
      </c>
      <c r="O127" s="244"/>
    </row>
    <row r="128" spans="1:60" s="242" customFormat="1" ht="100.5" customHeight="1">
      <c r="A128" s="13">
        <v>126</v>
      </c>
      <c r="B128" s="244" t="s">
        <v>872</v>
      </c>
      <c r="C128" s="244" t="s">
        <v>2002</v>
      </c>
      <c r="D128" s="244" t="s">
        <v>934</v>
      </c>
      <c r="E128" s="89" t="s">
        <v>17</v>
      </c>
      <c r="F128" s="246" t="s">
        <v>935</v>
      </c>
      <c r="G128" s="89" t="s">
        <v>990</v>
      </c>
      <c r="H128" s="89" t="s">
        <v>900</v>
      </c>
      <c r="I128" s="91">
        <v>5.1999999999999998E-2</v>
      </c>
      <c r="J128" s="89" t="s">
        <v>20</v>
      </c>
      <c r="K128" s="89" t="s">
        <v>21</v>
      </c>
      <c r="L128" s="89" t="s">
        <v>22</v>
      </c>
      <c r="M128" s="89" t="s">
        <v>22</v>
      </c>
      <c r="N128" s="263" t="s">
        <v>991</v>
      </c>
      <c r="O128" s="245"/>
    </row>
    <row r="129" spans="1:15" s="242" customFormat="1" ht="98.25" customHeight="1">
      <c r="A129" s="13">
        <v>127</v>
      </c>
      <c r="B129" s="244" t="s">
        <v>872</v>
      </c>
      <c r="C129" s="244" t="s">
        <v>2046</v>
      </c>
      <c r="D129" s="244" t="s">
        <v>936</v>
      </c>
      <c r="E129" s="89" t="s">
        <v>17</v>
      </c>
      <c r="F129" s="247" t="s">
        <v>937</v>
      </c>
      <c r="G129" s="89" t="s">
        <v>992</v>
      </c>
      <c r="H129" s="92" t="s">
        <v>993</v>
      </c>
      <c r="I129" s="90">
        <v>0.1052</v>
      </c>
      <c r="J129" s="89" t="s">
        <v>20</v>
      </c>
      <c r="K129" s="89" t="s">
        <v>21</v>
      </c>
      <c r="L129" s="89" t="s">
        <v>22</v>
      </c>
      <c r="M129" s="89" t="s">
        <v>22</v>
      </c>
      <c r="N129" s="264" t="s">
        <v>994</v>
      </c>
      <c r="O129" s="245"/>
    </row>
    <row r="130" spans="1:15" s="242" customFormat="1" ht="57" customHeight="1">
      <c r="A130" s="13">
        <v>128</v>
      </c>
      <c r="B130" s="244" t="s">
        <v>872</v>
      </c>
      <c r="C130" s="93" t="s">
        <v>2020</v>
      </c>
      <c r="D130" s="93" t="s">
        <v>875</v>
      </c>
      <c r="E130" s="89" t="s">
        <v>17</v>
      </c>
      <c r="F130" s="246" t="s">
        <v>876</v>
      </c>
      <c r="G130" s="89" t="s">
        <v>670</v>
      </c>
      <c r="H130" s="90" t="s">
        <v>897</v>
      </c>
      <c r="I130" s="90">
        <v>0.06</v>
      </c>
      <c r="J130" s="89" t="s">
        <v>20</v>
      </c>
      <c r="K130" s="89" t="s">
        <v>21</v>
      </c>
      <c r="L130" s="89" t="s">
        <v>22</v>
      </c>
      <c r="M130" s="89" t="s">
        <v>22</v>
      </c>
      <c r="N130" s="264" t="s">
        <v>995</v>
      </c>
      <c r="O130" s="245"/>
    </row>
    <row r="131" spans="1:15" s="242" customFormat="1" ht="116.25" customHeight="1">
      <c r="A131" s="13">
        <v>129</v>
      </c>
      <c r="B131" s="244" t="s">
        <v>872</v>
      </c>
      <c r="C131" s="244" t="s">
        <v>2020</v>
      </c>
      <c r="D131" s="244" t="s">
        <v>895</v>
      </c>
      <c r="E131" s="89" t="s">
        <v>17</v>
      </c>
      <c r="F131" s="246" t="s">
        <v>896</v>
      </c>
      <c r="G131" s="89" t="s">
        <v>897</v>
      </c>
      <c r="H131" s="94" t="s">
        <v>996</v>
      </c>
      <c r="I131" s="90">
        <v>0.02</v>
      </c>
      <c r="J131" s="89" t="s">
        <v>20</v>
      </c>
      <c r="K131" s="89" t="s">
        <v>21</v>
      </c>
      <c r="L131" s="89" t="s">
        <v>22</v>
      </c>
      <c r="M131" s="89" t="s">
        <v>22</v>
      </c>
      <c r="N131" s="264" t="s">
        <v>997</v>
      </c>
      <c r="O131" s="245"/>
    </row>
    <row r="132" spans="1:15" s="242" customFormat="1" ht="124.5" customHeight="1">
      <c r="A132" s="13">
        <v>130</v>
      </c>
      <c r="B132" s="244" t="s">
        <v>872</v>
      </c>
      <c r="C132" s="244" t="s">
        <v>2020</v>
      </c>
      <c r="D132" s="244" t="s">
        <v>932</v>
      </c>
      <c r="E132" s="244" t="s">
        <v>39</v>
      </c>
      <c r="F132" s="246" t="s">
        <v>933</v>
      </c>
      <c r="G132" s="89" t="s">
        <v>998</v>
      </c>
      <c r="H132" s="95" t="s">
        <v>999</v>
      </c>
      <c r="I132" s="90">
        <v>0.12</v>
      </c>
      <c r="J132" s="89" t="s">
        <v>20</v>
      </c>
      <c r="K132" s="89" t="s">
        <v>21</v>
      </c>
      <c r="L132" s="89" t="s">
        <v>22</v>
      </c>
      <c r="M132" s="89" t="s">
        <v>22</v>
      </c>
      <c r="N132" s="264" t="s">
        <v>1000</v>
      </c>
      <c r="O132" s="245"/>
    </row>
    <row r="133" spans="1:15" s="242" customFormat="1" ht="32.1" customHeight="1">
      <c r="A133" s="13">
        <v>131</v>
      </c>
      <c r="B133" s="244" t="s">
        <v>872</v>
      </c>
      <c r="C133" s="93" t="s">
        <v>2046</v>
      </c>
      <c r="D133" s="93" t="s">
        <v>901</v>
      </c>
      <c r="E133" s="244" t="s">
        <v>17</v>
      </c>
      <c r="F133" s="246" t="s">
        <v>902</v>
      </c>
      <c r="G133" s="89" t="s">
        <v>900</v>
      </c>
      <c r="H133" s="89" t="s">
        <v>900</v>
      </c>
      <c r="I133" s="90">
        <v>5.2600000000000001E-2</v>
      </c>
      <c r="J133" s="89" t="s">
        <v>20</v>
      </c>
      <c r="K133" s="89" t="s">
        <v>21</v>
      </c>
      <c r="L133" s="89" t="s">
        <v>22</v>
      </c>
      <c r="M133" s="89" t="s">
        <v>22</v>
      </c>
      <c r="N133" s="264" t="s">
        <v>1001</v>
      </c>
      <c r="O133" s="245"/>
    </row>
    <row r="134" spans="1:15" s="242" customFormat="1" ht="71.25" customHeight="1">
      <c r="A134" s="13">
        <v>132</v>
      </c>
      <c r="B134" s="244" t="s">
        <v>872</v>
      </c>
      <c r="C134" s="244" t="s">
        <v>2002</v>
      </c>
      <c r="D134" s="244" t="s">
        <v>946</v>
      </c>
      <c r="E134" s="244" t="s">
        <v>17</v>
      </c>
      <c r="F134" s="246" t="s">
        <v>947</v>
      </c>
      <c r="G134" s="89" t="s">
        <v>1002</v>
      </c>
      <c r="H134" s="89" t="s">
        <v>1003</v>
      </c>
      <c r="I134" s="90">
        <v>0.157</v>
      </c>
      <c r="J134" s="89" t="s">
        <v>20</v>
      </c>
      <c r="K134" s="89" t="s">
        <v>21</v>
      </c>
      <c r="L134" s="89" t="s">
        <v>22</v>
      </c>
      <c r="M134" s="89" t="s">
        <v>22</v>
      </c>
      <c r="N134" s="264" t="s">
        <v>1004</v>
      </c>
      <c r="O134" s="245"/>
    </row>
    <row r="135" spans="1:15" s="242" customFormat="1" ht="49.5" customHeight="1">
      <c r="A135" s="13">
        <v>133</v>
      </c>
      <c r="B135" s="244" t="s">
        <v>872</v>
      </c>
      <c r="C135" s="244" t="s">
        <v>2020</v>
      </c>
      <c r="D135" s="244" t="s">
        <v>1005</v>
      </c>
      <c r="E135" s="244" t="s">
        <v>39</v>
      </c>
      <c r="F135" s="246" t="s">
        <v>1006</v>
      </c>
      <c r="G135" s="89" t="s">
        <v>1007</v>
      </c>
      <c r="H135" s="89" t="s">
        <v>1008</v>
      </c>
      <c r="I135" s="90">
        <v>0.16</v>
      </c>
      <c r="J135" s="89" t="s">
        <v>20</v>
      </c>
      <c r="K135" s="89" t="s">
        <v>21</v>
      </c>
      <c r="L135" s="89" t="s">
        <v>22</v>
      </c>
      <c r="M135" s="89" t="s">
        <v>22</v>
      </c>
      <c r="N135" s="264" t="s">
        <v>1009</v>
      </c>
      <c r="O135" s="245"/>
    </row>
    <row r="136" spans="1:15" s="242" customFormat="1" ht="132" customHeight="1">
      <c r="A136" s="13">
        <v>134</v>
      </c>
      <c r="B136" s="244" t="s">
        <v>872</v>
      </c>
      <c r="C136" s="93" t="s">
        <v>2018</v>
      </c>
      <c r="D136" s="93" t="s">
        <v>1010</v>
      </c>
      <c r="E136" s="246" t="s">
        <v>39</v>
      </c>
      <c r="F136" s="246" t="s">
        <v>1011</v>
      </c>
      <c r="G136" s="246" t="s">
        <v>533</v>
      </c>
      <c r="H136" s="96" t="s">
        <v>220</v>
      </c>
      <c r="I136" s="97">
        <v>9.6799999999999997E-2</v>
      </c>
      <c r="J136" s="89" t="s">
        <v>20</v>
      </c>
      <c r="K136" s="89" t="s">
        <v>21</v>
      </c>
      <c r="L136" s="89" t="s">
        <v>22</v>
      </c>
      <c r="M136" s="89" t="s">
        <v>22</v>
      </c>
      <c r="N136" s="263" t="s">
        <v>1012</v>
      </c>
      <c r="O136" s="245"/>
    </row>
    <row r="137" spans="1:15" s="242" customFormat="1" ht="32.1" customHeight="1">
      <c r="A137" s="13">
        <v>135</v>
      </c>
      <c r="B137" s="244" t="s">
        <v>872</v>
      </c>
      <c r="C137" s="93" t="s">
        <v>2024</v>
      </c>
      <c r="D137" s="93" t="s">
        <v>880</v>
      </c>
      <c r="E137" s="246" t="s">
        <v>39</v>
      </c>
      <c r="F137" s="246" t="s">
        <v>881</v>
      </c>
      <c r="G137" s="244" t="s">
        <v>106</v>
      </c>
      <c r="H137" s="96" t="s">
        <v>496</v>
      </c>
      <c r="I137" s="97">
        <v>0.1212</v>
      </c>
      <c r="J137" s="89" t="s">
        <v>20</v>
      </c>
      <c r="K137" s="89" t="s">
        <v>21</v>
      </c>
      <c r="L137" s="89" t="s">
        <v>22</v>
      </c>
      <c r="M137" s="89" t="s">
        <v>22</v>
      </c>
      <c r="N137" s="264" t="s">
        <v>1013</v>
      </c>
      <c r="O137" s="245"/>
    </row>
    <row r="138" spans="1:15" s="242" customFormat="1" ht="72.75" customHeight="1">
      <c r="A138" s="13">
        <v>136</v>
      </c>
      <c r="B138" s="244" t="s">
        <v>872</v>
      </c>
      <c r="C138" s="93" t="s">
        <v>2024</v>
      </c>
      <c r="D138" s="93" t="s">
        <v>961</v>
      </c>
      <c r="E138" s="89" t="s">
        <v>17</v>
      </c>
      <c r="F138" s="246" t="s">
        <v>962</v>
      </c>
      <c r="G138" s="244" t="s">
        <v>925</v>
      </c>
      <c r="H138" s="96" t="s">
        <v>204</v>
      </c>
      <c r="I138" s="97">
        <v>6.0600000000000001E-2</v>
      </c>
      <c r="J138" s="89" t="s">
        <v>20</v>
      </c>
      <c r="K138" s="89" t="s">
        <v>21</v>
      </c>
      <c r="L138" s="89" t="s">
        <v>22</v>
      </c>
      <c r="M138" s="89" t="s">
        <v>22</v>
      </c>
      <c r="N138" s="264" t="s">
        <v>1014</v>
      </c>
      <c r="O138" s="245"/>
    </row>
    <row r="139" spans="1:15" s="242" customFormat="1" ht="63.75" customHeight="1">
      <c r="A139" s="13">
        <v>137</v>
      </c>
      <c r="B139" s="244" t="s">
        <v>872</v>
      </c>
      <c r="C139" s="93" t="s">
        <v>2024</v>
      </c>
      <c r="D139" s="93" t="s">
        <v>909</v>
      </c>
      <c r="E139" s="89" t="s">
        <v>17</v>
      </c>
      <c r="F139" s="246" t="s">
        <v>910</v>
      </c>
      <c r="G139" s="244" t="s">
        <v>204</v>
      </c>
      <c r="H139" s="96" t="s">
        <v>106</v>
      </c>
      <c r="I139" s="97">
        <v>3.0300000000000001E-2</v>
      </c>
      <c r="J139" s="89" t="s">
        <v>20</v>
      </c>
      <c r="K139" s="89" t="s">
        <v>21</v>
      </c>
      <c r="L139" s="89" t="s">
        <v>22</v>
      </c>
      <c r="M139" s="89" t="s">
        <v>22</v>
      </c>
      <c r="N139" s="264" t="s">
        <v>1015</v>
      </c>
      <c r="O139" s="245"/>
    </row>
    <row r="140" spans="1:15" s="242" customFormat="1" ht="60" customHeight="1">
      <c r="A140" s="13">
        <v>138</v>
      </c>
      <c r="B140" s="244" t="s">
        <v>872</v>
      </c>
      <c r="C140" s="93" t="s">
        <v>2019</v>
      </c>
      <c r="D140" s="93" t="s">
        <v>1016</v>
      </c>
      <c r="E140" s="89" t="s">
        <v>17</v>
      </c>
      <c r="F140" s="246" t="s">
        <v>1017</v>
      </c>
      <c r="G140" s="246" t="s">
        <v>1018</v>
      </c>
      <c r="H140" s="96" t="s">
        <v>1019</v>
      </c>
      <c r="I140" s="97">
        <v>0.1</v>
      </c>
      <c r="J140" s="89" t="s">
        <v>20</v>
      </c>
      <c r="K140" s="89" t="s">
        <v>21</v>
      </c>
      <c r="L140" s="89" t="s">
        <v>22</v>
      </c>
      <c r="M140" s="89" t="s">
        <v>22</v>
      </c>
      <c r="N140" s="264" t="s">
        <v>1020</v>
      </c>
      <c r="O140" s="245"/>
    </row>
    <row r="141" spans="1:15" s="242" customFormat="1" ht="58.5" customHeight="1">
      <c r="A141" s="13">
        <v>139</v>
      </c>
      <c r="B141" s="244" t="s">
        <v>872</v>
      </c>
      <c r="C141" s="93" t="s">
        <v>2019</v>
      </c>
      <c r="D141" s="93" t="s">
        <v>912</v>
      </c>
      <c r="E141" s="89" t="s">
        <v>17</v>
      </c>
      <c r="F141" s="246" t="s">
        <v>913</v>
      </c>
      <c r="G141" s="246" t="s">
        <v>1021</v>
      </c>
      <c r="H141" s="96" t="s">
        <v>1021</v>
      </c>
      <c r="I141" s="97">
        <v>6.6699999999999995E-2</v>
      </c>
      <c r="J141" s="89" t="s">
        <v>20</v>
      </c>
      <c r="K141" s="89" t="s">
        <v>21</v>
      </c>
      <c r="L141" s="89" t="s">
        <v>22</v>
      </c>
      <c r="M141" s="89" t="s">
        <v>22</v>
      </c>
      <c r="N141" s="264" t="s">
        <v>1022</v>
      </c>
      <c r="O141" s="245"/>
    </row>
    <row r="142" spans="1:15" s="242" customFormat="1" ht="48.75" customHeight="1">
      <c r="A142" s="13">
        <v>140</v>
      </c>
      <c r="B142" s="244" t="s">
        <v>872</v>
      </c>
      <c r="C142" s="93" t="s">
        <v>2019</v>
      </c>
      <c r="D142" s="93" t="s">
        <v>1023</v>
      </c>
      <c r="E142" s="89" t="s">
        <v>17</v>
      </c>
      <c r="F142" s="246" t="s">
        <v>1024</v>
      </c>
      <c r="G142" s="246" t="s">
        <v>1025</v>
      </c>
      <c r="H142" s="96" t="s">
        <v>1026</v>
      </c>
      <c r="I142" s="97">
        <v>0.1333</v>
      </c>
      <c r="J142" s="89" t="s">
        <v>20</v>
      </c>
      <c r="K142" s="89" t="s">
        <v>21</v>
      </c>
      <c r="L142" s="89" t="s">
        <v>22</v>
      </c>
      <c r="M142" s="89" t="s">
        <v>22</v>
      </c>
      <c r="N142" s="264" t="s">
        <v>1027</v>
      </c>
      <c r="O142" s="245"/>
    </row>
    <row r="143" spans="1:15" s="242" customFormat="1" ht="81" customHeight="1">
      <c r="A143" s="13">
        <v>141</v>
      </c>
      <c r="B143" s="244" t="s">
        <v>872</v>
      </c>
      <c r="C143" s="93" t="s">
        <v>2025</v>
      </c>
      <c r="D143" s="93" t="s">
        <v>886</v>
      </c>
      <c r="E143" s="89" t="s">
        <v>17</v>
      </c>
      <c r="F143" s="246" t="s">
        <v>887</v>
      </c>
      <c r="G143" s="246" t="s">
        <v>979</v>
      </c>
      <c r="H143" s="96" t="s">
        <v>1021</v>
      </c>
      <c r="I143" s="97">
        <v>6.6699999999999995E-2</v>
      </c>
      <c r="J143" s="89" t="s">
        <v>20</v>
      </c>
      <c r="K143" s="89" t="s">
        <v>21</v>
      </c>
      <c r="L143" s="89" t="s">
        <v>22</v>
      </c>
      <c r="M143" s="89" t="s">
        <v>22</v>
      </c>
      <c r="N143" s="264" t="s">
        <v>1028</v>
      </c>
      <c r="O143" s="245"/>
    </row>
    <row r="144" spans="1:15" s="242" customFormat="1" ht="76.5" customHeight="1">
      <c r="A144" s="13">
        <v>142</v>
      </c>
      <c r="B144" s="244" t="s">
        <v>872</v>
      </c>
      <c r="C144" s="93" t="s">
        <v>2025</v>
      </c>
      <c r="D144" s="93" t="s">
        <v>889</v>
      </c>
      <c r="E144" s="89" t="s">
        <v>17</v>
      </c>
      <c r="F144" s="246" t="s">
        <v>890</v>
      </c>
      <c r="G144" s="246" t="s">
        <v>1021</v>
      </c>
      <c r="H144" s="96" t="s">
        <v>979</v>
      </c>
      <c r="I144" s="97">
        <v>3.3300000000000003E-2</v>
      </c>
      <c r="J144" s="89" t="s">
        <v>20</v>
      </c>
      <c r="K144" s="89" t="s">
        <v>21</v>
      </c>
      <c r="L144" s="89" t="s">
        <v>22</v>
      </c>
      <c r="M144" s="89" t="s">
        <v>22</v>
      </c>
      <c r="N144" s="264" t="s">
        <v>1029</v>
      </c>
      <c r="O144" s="245"/>
    </row>
    <row r="145" spans="1:48" s="242" customFormat="1" ht="32.1" customHeight="1">
      <c r="A145" s="13">
        <v>143</v>
      </c>
      <c r="B145" s="244" t="s">
        <v>872</v>
      </c>
      <c r="C145" s="93" t="s">
        <v>2025</v>
      </c>
      <c r="D145" s="93" t="s">
        <v>915</v>
      </c>
      <c r="E145" s="89" t="s">
        <v>17</v>
      </c>
      <c r="F145" s="246" t="s">
        <v>916</v>
      </c>
      <c r="G145" s="246" t="s">
        <v>1019</v>
      </c>
      <c r="H145" s="98" t="s">
        <v>1026</v>
      </c>
      <c r="I145" s="99">
        <v>0.1333</v>
      </c>
      <c r="J145" s="89" t="s">
        <v>20</v>
      </c>
      <c r="K145" s="89" t="s">
        <v>21</v>
      </c>
      <c r="L145" s="89" t="s">
        <v>22</v>
      </c>
      <c r="M145" s="89" t="s">
        <v>22</v>
      </c>
      <c r="N145" s="264" t="s">
        <v>1030</v>
      </c>
      <c r="O145" s="245"/>
    </row>
    <row r="146" spans="1:48" s="242" customFormat="1" ht="32.1" customHeight="1">
      <c r="A146" s="13">
        <v>144</v>
      </c>
      <c r="B146" s="244" t="s">
        <v>872</v>
      </c>
      <c r="C146" s="93" t="s">
        <v>2025</v>
      </c>
      <c r="D146" s="93" t="s">
        <v>1031</v>
      </c>
      <c r="E146" s="89" t="s">
        <v>17</v>
      </c>
      <c r="F146" s="246" t="s">
        <v>1032</v>
      </c>
      <c r="G146" s="246" t="s">
        <v>1033</v>
      </c>
      <c r="H146" s="96" t="s">
        <v>1019</v>
      </c>
      <c r="I146" s="97">
        <v>0.1</v>
      </c>
      <c r="J146" s="89" t="s">
        <v>20</v>
      </c>
      <c r="K146" s="89" t="s">
        <v>21</v>
      </c>
      <c r="L146" s="89" t="s">
        <v>22</v>
      </c>
      <c r="M146" s="89" t="s">
        <v>22</v>
      </c>
      <c r="N146" s="264" t="s">
        <v>1034</v>
      </c>
      <c r="O146" s="245"/>
    </row>
    <row r="147" spans="1:48" s="242" customFormat="1" ht="69" customHeight="1">
      <c r="A147" s="13">
        <v>145</v>
      </c>
      <c r="B147" s="244" t="s">
        <v>872</v>
      </c>
      <c r="C147" s="100" t="s">
        <v>2047</v>
      </c>
      <c r="D147" s="100" t="s">
        <v>964</v>
      </c>
      <c r="E147" s="89" t="s">
        <v>17</v>
      </c>
      <c r="F147" s="246" t="s">
        <v>965</v>
      </c>
      <c r="G147" s="246" t="s">
        <v>1035</v>
      </c>
      <c r="H147" s="98" t="s">
        <v>685</v>
      </c>
      <c r="I147" s="99">
        <v>2.0799999999999999E-2</v>
      </c>
      <c r="J147" s="89" t="s">
        <v>20</v>
      </c>
      <c r="K147" s="89" t="s">
        <v>21</v>
      </c>
      <c r="L147" s="89" t="s">
        <v>22</v>
      </c>
      <c r="M147" s="89" t="s">
        <v>22</v>
      </c>
      <c r="N147" s="264" t="s">
        <v>1036</v>
      </c>
      <c r="O147" s="245"/>
    </row>
    <row r="148" spans="1:48" s="242" customFormat="1" ht="32.1" customHeight="1">
      <c r="A148" s="13">
        <v>146</v>
      </c>
      <c r="B148" s="244" t="s">
        <v>872</v>
      </c>
      <c r="C148" s="100" t="s">
        <v>2047</v>
      </c>
      <c r="D148" s="100" t="s">
        <v>1037</v>
      </c>
      <c r="E148" s="89" t="s">
        <v>17</v>
      </c>
      <c r="F148" s="101" t="s">
        <v>1038</v>
      </c>
      <c r="G148" s="102" t="s">
        <v>703</v>
      </c>
      <c r="H148" s="98" t="s">
        <v>710</v>
      </c>
      <c r="I148" s="99">
        <v>0.1042</v>
      </c>
      <c r="J148" s="89" t="s">
        <v>20</v>
      </c>
      <c r="K148" s="89" t="s">
        <v>21</v>
      </c>
      <c r="L148" s="89" t="s">
        <v>22</v>
      </c>
      <c r="M148" s="89" t="s">
        <v>22</v>
      </c>
      <c r="N148" s="265" t="s">
        <v>1039</v>
      </c>
      <c r="O148" s="245"/>
    </row>
    <row r="149" spans="1:48" s="242" customFormat="1" ht="55.5" customHeight="1">
      <c r="A149" s="13">
        <v>147</v>
      </c>
      <c r="B149" s="244" t="s">
        <v>872</v>
      </c>
      <c r="C149" s="93" t="s">
        <v>2048</v>
      </c>
      <c r="D149" s="93" t="s">
        <v>920</v>
      </c>
      <c r="E149" s="89" t="s">
        <v>17</v>
      </c>
      <c r="F149" s="246" t="s">
        <v>921</v>
      </c>
      <c r="G149" s="246" t="s">
        <v>922</v>
      </c>
      <c r="H149" s="96" t="s">
        <v>520</v>
      </c>
      <c r="I149" s="97">
        <v>0.1176</v>
      </c>
      <c r="J149" s="89" t="s">
        <v>20</v>
      </c>
      <c r="K149" s="89" t="s">
        <v>21</v>
      </c>
      <c r="L149" s="89" t="s">
        <v>22</v>
      </c>
      <c r="M149" s="89" t="s">
        <v>22</v>
      </c>
      <c r="N149" s="264" t="s">
        <v>1040</v>
      </c>
      <c r="O149" s="245"/>
    </row>
    <row r="150" spans="1:48" s="242" customFormat="1" ht="78" customHeight="1">
      <c r="A150" s="13">
        <v>148</v>
      </c>
      <c r="B150" s="244" t="s">
        <v>872</v>
      </c>
      <c r="C150" s="93" t="s">
        <v>2026</v>
      </c>
      <c r="D150" s="93" t="s">
        <v>974</v>
      </c>
      <c r="E150" s="246" t="s">
        <v>39</v>
      </c>
      <c r="F150" s="246" t="s">
        <v>975</v>
      </c>
      <c r="G150" s="246" t="s">
        <v>1041</v>
      </c>
      <c r="H150" s="96" t="s">
        <v>925</v>
      </c>
      <c r="I150" s="97">
        <v>9.0899999999999995E-2</v>
      </c>
      <c r="J150" s="89" t="s">
        <v>20</v>
      </c>
      <c r="K150" s="89" t="s">
        <v>21</v>
      </c>
      <c r="L150" s="89" t="s">
        <v>22</v>
      </c>
      <c r="M150" s="89" t="s">
        <v>22</v>
      </c>
      <c r="N150" s="264" t="s">
        <v>1042</v>
      </c>
      <c r="O150" s="245"/>
    </row>
    <row r="151" spans="1:48" s="242" customFormat="1" ht="89.25" customHeight="1">
      <c r="A151" s="13">
        <v>149</v>
      </c>
      <c r="B151" s="244" t="s">
        <v>872</v>
      </c>
      <c r="C151" s="93" t="s">
        <v>2026</v>
      </c>
      <c r="D151" s="93" t="s">
        <v>923</v>
      </c>
      <c r="E151" s="89" t="s">
        <v>17</v>
      </c>
      <c r="F151" s="246" t="s">
        <v>924</v>
      </c>
      <c r="G151" s="246" t="s">
        <v>925</v>
      </c>
      <c r="H151" s="96" t="s">
        <v>106</v>
      </c>
      <c r="I151" s="97">
        <v>3.0300000000000001E-2</v>
      </c>
      <c r="J151" s="89" t="s">
        <v>20</v>
      </c>
      <c r="K151" s="89" t="s">
        <v>21</v>
      </c>
      <c r="L151" s="89" t="s">
        <v>22</v>
      </c>
      <c r="M151" s="89" t="s">
        <v>22</v>
      </c>
      <c r="N151" s="264" t="s">
        <v>1043</v>
      </c>
      <c r="O151" s="245"/>
    </row>
    <row r="152" spans="1:48" s="242" customFormat="1" ht="108" customHeight="1">
      <c r="A152" s="13">
        <v>150</v>
      </c>
      <c r="B152" s="244" t="s">
        <v>872</v>
      </c>
      <c r="C152" s="93" t="s">
        <v>2026</v>
      </c>
      <c r="D152" s="93" t="s">
        <v>893</v>
      </c>
      <c r="E152" s="89" t="s">
        <v>17</v>
      </c>
      <c r="F152" s="246" t="s">
        <v>894</v>
      </c>
      <c r="G152" s="246" t="s">
        <v>106</v>
      </c>
      <c r="H152" s="96" t="s">
        <v>204</v>
      </c>
      <c r="I152" s="97">
        <v>6.0600000000000001E-2</v>
      </c>
      <c r="J152" s="89" t="s">
        <v>20</v>
      </c>
      <c r="K152" s="89" t="s">
        <v>21</v>
      </c>
      <c r="L152" s="89" t="s">
        <v>22</v>
      </c>
      <c r="M152" s="89" t="s">
        <v>22</v>
      </c>
      <c r="N152" s="264" t="s">
        <v>1044</v>
      </c>
      <c r="O152" s="245"/>
    </row>
    <row r="153" spans="1:48" s="242" customFormat="1" ht="75" customHeight="1">
      <c r="A153" s="13">
        <v>151</v>
      </c>
      <c r="B153" s="244" t="s">
        <v>872</v>
      </c>
      <c r="C153" s="93" t="s">
        <v>2026</v>
      </c>
      <c r="D153" s="93" t="s">
        <v>1045</v>
      </c>
      <c r="E153" s="89" t="s">
        <v>17</v>
      </c>
      <c r="F153" s="96" t="s">
        <v>1046</v>
      </c>
      <c r="G153" s="246" t="s">
        <v>1047</v>
      </c>
      <c r="H153" s="96" t="s">
        <v>496</v>
      </c>
      <c r="I153" s="97">
        <v>0.1212</v>
      </c>
      <c r="J153" s="89" t="s">
        <v>20</v>
      </c>
      <c r="K153" s="89" t="s">
        <v>21</v>
      </c>
      <c r="L153" s="89" t="s">
        <v>22</v>
      </c>
      <c r="M153" s="89" t="s">
        <v>22</v>
      </c>
      <c r="N153" s="264" t="s">
        <v>1048</v>
      </c>
      <c r="O153" s="245"/>
    </row>
    <row r="154" spans="1:48" s="242" customFormat="1" ht="32.1" customHeight="1">
      <c r="A154" s="13">
        <v>152</v>
      </c>
      <c r="B154" s="106" t="s">
        <v>746</v>
      </c>
      <c r="C154" s="106" t="s">
        <v>2064</v>
      </c>
      <c r="D154" s="111" t="s">
        <v>1103</v>
      </c>
      <c r="E154" s="111" t="s">
        <v>17</v>
      </c>
      <c r="F154" s="103" t="s">
        <v>1104</v>
      </c>
      <c r="G154" s="106" t="s">
        <v>484</v>
      </c>
      <c r="H154" s="234">
        <v>2.9411764705882353E-2</v>
      </c>
      <c r="I154" s="4">
        <v>2.9399999999999999E-2</v>
      </c>
      <c r="J154" s="106" t="s">
        <v>20</v>
      </c>
      <c r="K154" s="106" t="s">
        <v>21</v>
      </c>
      <c r="L154" s="106" t="s">
        <v>22</v>
      </c>
      <c r="M154" s="113" t="s">
        <v>22</v>
      </c>
      <c r="N154" s="274" t="s">
        <v>1145</v>
      </c>
      <c r="O154" s="198"/>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1:48" s="242" customFormat="1" ht="58.5" customHeight="1">
      <c r="A155" s="13">
        <v>153</v>
      </c>
      <c r="B155" s="106" t="s">
        <v>746</v>
      </c>
      <c r="C155" s="106" t="s">
        <v>2064</v>
      </c>
      <c r="D155" s="111" t="s">
        <v>1106</v>
      </c>
      <c r="E155" s="111" t="s">
        <v>17</v>
      </c>
      <c r="F155" s="103" t="s">
        <v>1107</v>
      </c>
      <c r="G155" s="106" t="s">
        <v>1146</v>
      </c>
      <c r="H155" s="125">
        <v>5.7142857142857141E-2</v>
      </c>
      <c r="I155" s="4">
        <v>5.7099999999999998E-2</v>
      </c>
      <c r="J155" s="106" t="s">
        <v>20</v>
      </c>
      <c r="K155" s="106" t="s">
        <v>21</v>
      </c>
      <c r="L155" s="106" t="s">
        <v>22</v>
      </c>
      <c r="M155" s="113" t="s">
        <v>1073</v>
      </c>
      <c r="N155" s="274" t="s">
        <v>1147</v>
      </c>
      <c r="O155" s="198"/>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1:48" s="242" customFormat="1" ht="49.5" customHeight="1">
      <c r="A156" s="13">
        <v>154</v>
      </c>
      <c r="B156" s="106" t="s">
        <v>746</v>
      </c>
      <c r="C156" s="106" t="s">
        <v>2064</v>
      </c>
      <c r="D156" s="111" t="s">
        <v>1148</v>
      </c>
      <c r="E156" s="111" t="s">
        <v>17</v>
      </c>
      <c r="F156" s="103" t="s">
        <v>1149</v>
      </c>
      <c r="G156" s="106" t="s">
        <v>1150</v>
      </c>
      <c r="H156" s="125">
        <v>8.5714285714285715E-2</v>
      </c>
      <c r="I156" s="78" t="s">
        <v>1151</v>
      </c>
      <c r="J156" s="106" t="s">
        <v>20</v>
      </c>
      <c r="K156" s="106" t="s">
        <v>1152</v>
      </c>
      <c r="L156" s="106" t="s">
        <v>22</v>
      </c>
      <c r="M156" s="113" t="s">
        <v>22</v>
      </c>
      <c r="N156" s="274" t="s">
        <v>1153</v>
      </c>
      <c r="O156" s="198"/>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1:48" s="242" customFormat="1" ht="32.1" customHeight="1">
      <c r="A157" s="13">
        <v>155</v>
      </c>
      <c r="B157" s="3" t="s">
        <v>746</v>
      </c>
      <c r="C157" s="106" t="s">
        <v>2027</v>
      </c>
      <c r="D157" s="107" t="s">
        <v>1154</v>
      </c>
      <c r="E157" s="107" t="s">
        <v>17</v>
      </c>
      <c r="F157" s="5" t="s">
        <v>1155</v>
      </c>
      <c r="G157" s="3" t="s">
        <v>1156</v>
      </c>
      <c r="H157" s="125">
        <v>0.1388888888888889</v>
      </c>
      <c r="I157" s="4">
        <v>0.1389</v>
      </c>
      <c r="J157" s="3" t="s">
        <v>1138</v>
      </c>
      <c r="K157" s="3" t="s">
        <v>21</v>
      </c>
      <c r="L157" s="3" t="s">
        <v>1073</v>
      </c>
      <c r="M157" s="108" t="s">
        <v>1073</v>
      </c>
      <c r="N157" s="274" t="s">
        <v>1157</v>
      </c>
      <c r="O157" s="198"/>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1:48" s="242" customFormat="1" ht="32.1" customHeight="1">
      <c r="A158" s="13">
        <v>156</v>
      </c>
      <c r="B158" s="3" t="s">
        <v>746</v>
      </c>
      <c r="C158" s="106" t="s">
        <v>2027</v>
      </c>
      <c r="D158" s="107" t="s">
        <v>1158</v>
      </c>
      <c r="E158" s="107" t="s">
        <v>17</v>
      </c>
      <c r="F158" s="5" t="s">
        <v>1159</v>
      </c>
      <c r="G158" s="3" t="s">
        <v>1160</v>
      </c>
      <c r="H158" s="7" t="s">
        <v>1161</v>
      </c>
      <c r="I158" s="4">
        <v>8.3299999999999999E-2</v>
      </c>
      <c r="J158" s="3" t="s">
        <v>20</v>
      </c>
      <c r="K158" s="3" t="s">
        <v>21</v>
      </c>
      <c r="L158" s="3" t="s">
        <v>1073</v>
      </c>
      <c r="M158" s="108" t="s">
        <v>1073</v>
      </c>
      <c r="N158" s="274" t="s">
        <v>1162</v>
      </c>
      <c r="O158" s="198"/>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1:48" s="242" customFormat="1" ht="130.5" customHeight="1">
      <c r="A159" s="13">
        <v>157</v>
      </c>
      <c r="B159" s="106" t="s">
        <v>746</v>
      </c>
      <c r="C159" s="106" t="s">
        <v>2074</v>
      </c>
      <c r="D159" s="106" t="s">
        <v>1058</v>
      </c>
      <c r="E159" s="106" t="s">
        <v>17</v>
      </c>
      <c r="F159" s="103" t="s">
        <v>1059</v>
      </c>
      <c r="G159" s="106" t="s">
        <v>116</v>
      </c>
      <c r="H159" s="125">
        <v>2.7777777777777776E-2</v>
      </c>
      <c r="I159" s="4">
        <v>2.7799999999999998E-2</v>
      </c>
      <c r="J159" s="106" t="s">
        <v>20</v>
      </c>
      <c r="K159" s="106" t="s">
        <v>21</v>
      </c>
      <c r="L159" s="106" t="s">
        <v>22</v>
      </c>
      <c r="M159" s="113" t="s">
        <v>22</v>
      </c>
      <c r="N159" s="274" t="s">
        <v>1163</v>
      </c>
      <c r="O159" s="198"/>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1:48" s="242" customFormat="1" ht="97.5" customHeight="1">
      <c r="A160" s="13">
        <v>158</v>
      </c>
      <c r="B160" s="106" t="s">
        <v>746</v>
      </c>
      <c r="C160" s="103" t="s">
        <v>2003</v>
      </c>
      <c r="D160" s="104" t="s">
        <v>1052</v>
      </c>
      <c r="E160" s="104" t="s">
        <v>17</v>
      </c>
      <c r="F160" s="103" t="s">
        <v>1053</v>
      </c>
      <c r="G160" s="103" t="s">
        <v>1146</v>
      </c>
      <c r="H160" s="125">
        <v>8.5714285714285715E-2</v>
      </c>
      <c r="I160" s="4">
        <v>8.5699999999999998E-2</v>
      </c>
      <c r="J160" s="103" t="s">
        <v>20</v>
      </c>
      <c r="K160" s="103" t="s">
        <v>21</v>
      </c>
      <c r="L160" s="103" t="s">
        <v>22</v>
      </c>
      <c r="M160" s="105" t="s">
        <v>22</v>
      </c>
      <c r="N160" s="266" t="s">
        <v>1164</v>
      </c>
      <c r="O160" s="198"/>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1:48" s="242" customFormat="1" ht="150.75" customHeight="1">
      <c r="A161" s="13">
        <v>159</v>
      </c>
      <c r="B161" s="106" t="s">
        <v>746</v>
      </c>
      <c r="C161" s="106" t="s">
        <v>2003</v>
      </c>
      <c r="D161" s="107" t="s">
        <v>1078</v>
      </c>
      <c r="E161" s="107" t="s">
        <v>17</v>
      </c>
      <c r="F161" s="103" t="s">
        <v>1079</v>
      </c>
      <c r="G161" s="106" t="s">
        <v>1150</v>
      </c>
      <c r="H161" s="125">
        <v>5.7142857142857141E-2</v>
      </c>
      <c r="I161" s="4">
        <v>5.7099999999999998E-2</v>
      </c>
      <c r="J161" s="3" t="s">
        <v>20</v>
      </c>
      <c r="K161" s="106" t="s">
        <v>21</v>
      </c>
      <c r="L161" s="3" t="s">
        <v>22</v>
      </c>
      <c r="M161" s="113" t="s">
        <v>22</v>
      </c>
      <c r="N161" s="274" t="s">
        <v>1165</v>
      </c>
      <c r="O161" s="198"/>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1:48" s="242" customFormat="1" ht="104.25" customHeight="1">
      <c r="A162" s="13">
        <v>160</v>
      </c>
      <c r="B162" s="3" t="s">
        <v>746</v>
      </c>
      <c r="C162" s="106" t="s">
        <v>2003</v>
      </c>
      <c r="D162" s="23" t="s">
        <v>1166</v>
      </c>
      <c r="E162" s="111" t="s">
        <v>17</v>
      </c>
      <c r="F162" s="126" t="s">
        <v>1062</v>
      </c>
      <c r="G162" s="3" t="s">
        <v>1167</v>
      </c>
      <c r="H162" s="7" t="s">
        <v>1168</v>
      </c>
      <c r="I162" s="4">
        <v>0.1426</v>
      </c>
      <c r="J162" s="3" t="s">
        <v>20</v>
      </c>
      <c r="K162" s="3" t="s">
        <v>20</v>
      </c>
      <c r="L162" s="3" t="s">
        <v>22</v>
      </c>
      <c r="M162" s="113" t="s">
        <v>22</v>
      </c>
      <c r="N162" s="275" t="s">
        <v>1169</v>
      </c>
      <c r="O162" s="198"/>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1:48" s="242" customFormat="1" ht="49.5" customHeight="1">
      <c r="A163" s="13">
        <v>161</v>
      </c>
      <c r="B163" s="106" t="s">
        <v>746</v>
      </c>
      <c r="C163" s="106" t="s">
        <v>2011</v>
      </c>
      <c r="D163" s="111" t="s">
        <v>1064</v>
      </c>
      <c r="E163" s="111" t="s">
        <v>17</v>
      </c>
      <c r="F163" s="103" t="s">
        <v>1065</v>
      </c>
      <c r="G163" s="106" t="s">
        <v>558</v>
      </c>
      <c r="H163" s="125">
        <v>7.8947368421052627E-2</v>
      </c>
      <c r="I163" s="4">
        <v>7.8899999999999998E-2</v>
      </c>
      <c r="J163" s="106" t="s">
        <v>20</v>
      </c>
      <c r="K163" s="106" t="s">
        <v>21</v>
      </c>
      <c r="L163" s="106" t="s">
        <v>22</v>
      </c>
      <c r="M163" s="113" t="s">
        <v>22</v>
      </c>
      <c r="N163" s="274" t="s">
        <v>1170</v>
      </c>
      <c r="O163" s="198"/>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1:48" s="242" customFormat="1" ht="32.1" customHeight="1">
      <c r="A164" s="13">
        <v>162</v>
      </c>
      <c r="B164" s="106" t="s">
        <v>746</v>
      </c>
      <c r="C164" s="106" t="s">
        <v>2011</v>
      </c>
      <c r="D164" s="107" t="s">
        <v>1120</v>
      </c>
      <c r="E164" s="107" t="s">
        <v>17</v>
      </c>
      <c r="F164" s="110" t="s">
        <v>1171</v>
      </c>
      <c r="G164" s="106" t="s">
        <v>1172</v>
      </c>
      <c r="H164" s="125">
        <v>0.13157894736842105</v>
      </c>
      <c r="I164" s="4">
        <v>0.13159999999999999</v>
      </c>
      <c r="J164" s="106" t="s">
        <v>20</v>
      </c>
      <c r="K164" s="106" t="s">
        <v>21</v>
      </c>
      <c r="L164" s="106" t="s">
        <v>22</v>
      </c>
      <c r="M164" s="113" t="s">
        <v>22</v>
      </c>
      <c r="N164" s="275" t="s">
        <v>1173</v>
      </c>
      <c r="O164" s="198"/>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1:48" s="242" customFormat="1" ht="32.1" customHeight="1">
      <c r="A165" s="13">
        <v>163</v>
      </c>
      <c r="B165" s="3" t="s">
        <v>746</v>
      </c>
      <c r="C165" s="3" t="s">
        <v>1084</v>
      </c>
      <c r="D165" s="107" t="s">
        <v>1055</v>
      </c>
      <c r="E165" s="107" t="s">
        <v>17</v>
      </c>
      <c r="F165" s="5" t="s">
        <v>1056</v>
      </c>
      <c r="G165" s="3" t="s">
        <v>1072</v>
      </c>
      <c r="H165" s="7" t="s">
        <v>1174</v>
      </c>
      <c r="I165" s="4">
        <v>5.2600000000000001E-2</v>
      </c>
      <c r="J165" s="3" t="s">
        <v>20</v>
      </c>
      <c r="K165" s="3" t="s">
        <v>21</v>
      </c>
      <c r="L165" s="3" t="s">
        <v>22</v>
      </c>
      <c r="M165" s="108" t="s">
        <v>22</v>
      </c>
      <c r="N165" s="274" t="s">
        <v>1175</v>
      </c>
      <c r="O165" s="198"/>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1:48" s="242" customFormat="1" ht="90.75" customHeight="1">
      <c r="A166" s="13">
        <v>164</v>
      </c>
      <c r="B166" s="106" t="s">
        <v>746</v>
      </c>
      <c r="C166" s="106" t="s">
        <v>2049</v>
      </c>
      <c r="D166" s="111" t="s">
        <v>1088</v>
      </c>
      <c r="E166" s="111" t="s">
        <v>17</v>
      </c>
      <c r="F166" s="103" t="s">
        <v>1089</v>
      </c>
      <c r="G166" s="106" t="s">
        <v>1143</v>
      </c>
      <c r="H166" s="7" t="s">
        <v>1176</v>
      </c>
      <c r="I166" s="4">
        <v>2.86E-2</v>
      </c>
      <c r="J166" s="3" t="s">
        <v>20</v>
      </c>
      <c r="K166" s="106" t="s">
        <v>21</v>
      </c>
      <c r="L166" s="106" t="s">
        <v>22</v>
      </c>
      <c r="M166" s="113" t="s">
        <v>22</v>
      </c>
      <c r="N166" s="266" t="s">
        <v>1177</v>
      </c>
      <c r="O166" s="198"/>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1:48" s="242" customFormat="1" ht="48" customHeight="1">
      <c r="A167" s="13">
        <v>165</v>
      </c>
      <c r="B167" s="106" t="s">
        <v>746</v>
      </c>
      <c r="C167" s="106" t="s">
        <v>2049</v>
      </c>
      <c r="D167" s="111" t="s">
        <v>1135</v>
      </c>
      <c r="E167" s="111" t="s">
        <v>17</v>
      </c>
      <c r="F167" s="103" t="s">
        <v>1136</v>
      </c>
      <c r="G167" s="106" t="s">
        <v>1150</v>
      </c>
      <c r="H167" s="7" t="s">
        <v>1178</v>
      </c>
      <c r="I167" s="4">
        <v>5.7099999999999998E-2</v>
      </c>
      <c r="J167" s="106" t="s">
        <v>20</v>
      </c>
      <c r="K167" s="106" t="s">
        <v>21</v>
      </c>
      <c r="L167" s="106" t="s">
        <v>22</v>
      </c>
      <c r="M167" s="113" t="s">
        <v>22</v>
      </c>
      <c r="N167" s="274" t="s">
        <v>1997</v>
      </c>
      <c r="O167" s="198"/>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1:48" s="242" customFormat="1" ht="32.1" customHeight="1">
      <c r="A168" s="294">
        <v>166</v>
      </c>
      <c r="B168" s="240" t="s">
        <v>746</v>
      </c>
      <c r="C168" s="106" t="s">
        <v>2049</v>
      </c>
      <c r="D168" s="111" t="s">
        <v>1179</v>
      </c>
      <c r="E168" s="111" t="s">
        <v>17</v>
      </c>
      <c r="F168" s="103" t="s">
        <v>1180</v>
      </c>
      <c r="G168" s="106" t="s">
        <v>1181</v>
      </c>
      <c r="H168" s="7" t="s">
        <v>1182</v>
      </c>
      <c r="I168" s="4">
        <v>0.1143</v>
      </c>
      <c r="J168" s="106" t="s">
        <v>20</v>
      </c>
      <c r="K168" s="106" t="s">
        <v>21</v>
      </c>
      <c r="L168" s="106" t="s">
        <v>22</v>
      </c>
      <c r="M168" s="113" t="s">
        <v>22</v>
      </c>
      <c r="N168" s="274" t="s">
        <v>1183</v>
      </c>
      <c r="O168" s="198"/>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1:48" s="242" customFormat="1" ht="32.1" customHeight="1">
      <c r="A169" s="15">
        <v>167</v>
      </c>
      <c r="B169" s="130" t="s">
        <v>746</v>
      </c>
      <c r="C169" s="128" t="s">
        <v>2028</v>
      </c>
      <c r="D169" s="1" t="s">
        <v>1091</v>
      </c>
      <c r="E169" s="1" t="s">
        <v>17</v>
      </c>
      <c r="F169" s="5" t="s">
        <v>1092</v>
      </c>
      <c r="G169" s="5" t="s">
        <v>558</v>
      </c>
      <c r="H169" s="7" t="s">
        <v>1184</v>
      </c>
      <c r="I169" s="4">
        <v>0.1053</v>
      </c>
      <c r="J169" s="5" t="s">
        <v>20</v>
      </c>
      <c r="K169" s="5" t="s">
        <v>21</v>
      </c>
      <c r="L169" s="5" t="s">
        <v>22</v>
      </c>
      <c r="M169" s="9" t="s">
        <v>22</v>
      </c>
      <c r="N169" s="266" t="s">
        <v>1185</v>
      </c>
      <c r="O169" s="198"/>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1:48" s="242" customFormat="1" ht="32.1" customHeight="1">
      <c r="A170" s="15">
        <v>168</v>
      </c>
      <c r="B170" s="131" t="s">
        <v>746</v>
      </c>
      <c r="C170" s="297" t="s">
        <v>2028</v>
      </c>
      <c r="D170" s="1" t="s">
        <v>1070</v>
      </c>
      <c r="E170" s="104" t="s">
        <v>17</v>
      </c>
      <c r="F170" s="103" t="s">
        <v>1071</v>
      </c>
      <c r="G170" s="103" t="s">
        <v>1072</v>
      </c>
      <c r="H170" s="7" t="s">
        <v>1174</v>
      </c>
      <c r="I170" s="4">
        <v>5.2600000000000001E-2</v>
      </c>
      <c r="J170" s="5" t="s">
        <v>20</v>
      </c>
      <c r="K170" s="103" t="s">
        <v>21</v>
      </c>
      <c r="L170" s="103" t="s">
        <v>22</v>
      </c>
      <c r="M170" s="105" t="s">
        <v>22</v>
      </c>
      <c r="N170" s="266" t="s">
        <v>1186</v>
      </c>
      <c r="O170" s="235"/>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1:48" s="242" customFormat="1" ht="32.1" customHeight="1">
      <c r="A171" s="15">
        <v>169</v>
      </c>
      <c r="B171" s="131" t="s">
        <v>746</v>
      </c>
      <c r="C171" s="131" t="s">
        <v>2050</v>
      </c>
      <c r="D171" s="107" t="s">
        <v>1187</v>
      </c>
      <c r="E171" s="107" t="s">
        <v>17</v>
      </c>
      <c r="F171" s="103" t="s">
        <v>1188</v>
      </c>
      <c r="G171" s="236" t="s">
        <v>520</v>
      </c>
      <c r="H171" s="237" t="s">
        <v>922</v>
      </c>
      <c r="I171" s="238">
        <v>5.8799999999999998E-2</v>
      </c>
      <c r="J171" s="239" t="s">
        <v>20</v>
      </c>
      <c r="K171" s="240" t="s">
        <v>21</v>
      </c>
      <c r="L171" s="239" t="s">
        <v>22</v>
      </c>
      <c r="M171" s="241" t="s">
        <v>1073</v>
      </c>
      <c r="N171" s="274" t="s">
        <v>1189</v>
      </c>
      <c r="O171" s="198"/>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1:48" s="242" customFormat="1" ht="56.25" customHeight="1">
      <c r="A172" s="15">
        <v>170</v>
      </c>
      <c r="B172" s="130" t="s">
        <v>746</v>
      </c>
      <c r="C172" s="131" t="s">
        <v>2050</v>
      </c>
      <c r="D172" s="111" t="s">
        <v>1094</v>
      </c>
      <c r="E172" s="111" t="s">
        <v>17</v>
      </c>
      <c r="F172" s="110" t="s">
        <v>1095</v>
      </c>
      <c r="G172" s="128" t="s">
        <v>1096</v>
      </c>
      <c r="H172" s="36" t="s">
        <v>1190</v>
      </c>
      <c r="I172" s="129">
        <v>0.1176</v>
      </c>
      <c r="J172" s="130" t="s">
        <v>20</v>
      </c>
      <c r="K172" s="131" t="s">
        <v>21</v>
      </c>
      <c r="L172" s="130" t="s">
        <v>22</v>
      </c>
      <c r="M172" s="127" t="s">
        <v>22</v>
      </c>
      <c r="N172" s="275" t="s">
        <v>1191</v>
      </c>
      <c r="O172" s="198"/>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1:48" s="242" customFormat="1" ht="32.1" customHeight="1">
      <c r="A173" s="295">
        <v>171</v>
      </c>
      <c r="B173" s="296" t="s">
        <v>1192</v>
      </c>
      <c r="C173" s="296" t="s">
        <v>2029</v>
      </c>
      <c r="D173" s="144" t="s">
        <v>1328</v>
      </c>
      <c r="E173" s="144" t="s">
        <v>17</v>
      </c>
      <c r="F173" s="144" t="s">
        <v>1329</v>
      </c>
      <c r="G173" s="142" t="s">
        <v>1330</v>
      </c>
      <c r="H173" s="142" t="s">
        <v>94</v>
      </c>
      <c r="I173" s="189">
        <v>0.11899999999999999</v>
      </c>
      <c r="J173" s="142" t="s">
        <v>20</v>
      </c>
      <c r="K173" s="142" t="s">
        <v>21</v>
      </c>
      <c r="L173" s="142" t="s">
        <v>21</v>
      </c>
      <c r="M173" s="142" t="s">
        <v>22</v>
      </c>
      <c r="N173" s="267" t="s">
        <v>1331</v>
      </c>
      <c r="O173" s="228"/>
      <c r="P173" s="248"/>
      <c r="Q173" s="248"/>
      <c r="R173" s="248"/>
      <c r="S173" s="248"/>
      <c r="T173" s="248"/>
      <c r="U173" s="248"/>
      <c r="V173" s="248"/>
      <c r="W173" s="248"/>
      <c r="X173" s="248"/>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1:48" s="242" customFormat="1" ht="32.1" customHeight="1">
      <c r="A174" s="13">
        <v>172</v>
      </c>
      <c r="B174" s="142" t="s">
        <v>1192</v>
      </c>
      <c r="C174" s="142" t="s">
        <v>2029</v>
      </c>
      <c r="D174" s="144" t="s">
        <v>1332</v>
      </c>
      <c r="E174" s="142" t="s">
        <v>39</v>
      </c>
      <c r="F174" s="142" t="s">
        <v>1333</v>
      </c>
      <c r="G174" s="142" t="s">
        <v>313</v>
      </c>
      <c r="H174" s="142" t="s">
        <v>466</v>
      </c>
      <c r="I174" s="189">
        <v>0.14280000000000001</v>
      </c>
      <c r="J174" s="142" t="s">
        <v>20</v>
      </c>
      <c r="K174" s="142" t="s">
        <v>21</v>
      </c>
      <c r="L174" s="142" t="s">
        <v>21</v>
      </c>
      <c r="M174" s="142" t="s">
        <v>22</v>
      </c>
      <c r="N174" s="267" t="s">
        <v>1334</v>
      </c>
      <c r="O174" s="228"/>
      <c r="P174" s="248"/>
      <c r="Q174" s="248"/>
      <c r="R174" s="248"/>
      <c r="S174" s="248"/>
      <c r="T174" s="248"/>
      <c r="U174" s="248"/>
      <c r="V174" s="248"/>
      <c r="W174" s="248"/>
      <c r="X174" s="248"/>
    </row>
    <row r="175" spans="1:48" s="242" customFormat="1" ht="32.1" customHeight="1">
      <c r="A175" s="13">
        <v>173</v>
      </c>
      <c r="B175" s="142" t="s">
        <v>1192</v>
      </c>
      <c r="C175" s="142" t="s">
        <v>2029</v>
      </c>
      <c r="D175" s="144" t="s">
        <v>1335</v>
      </c>
      <c r="E175" s="142" t="s">
        <v>39</v>
      </c>
      <c r="F175" s="142" t="s">
        <v>1336</v>
      </c>
      <c r="G175" s="142" t="s">
        <v>316</v>
      </c>
      <c r="H175" s="142" t="s">
        <v>471</v>
      </c>
      <c r="I175" s="189">
        <v>0.19040000000000001</v>
      </c>
      <c r="J175" s="142" t="s">
        <v>20</v>
      </c>
      <c r="K175" s="142" t="s">
        <v>21</v>
      </c>
      <c r="L175" s="142" t="s">
        <v>21</v>
      </c>
      <c r="M175" s="142" t="s">
        <v>22</v>
      </c>
      <c r="N175" s="267" t="s">
        <v>1337</v>
      </c>
      <c r="O175" s="228"/>
      <c r="P175" s="249"/>
      <c r="Q175" s="249"/>
      <c r="R175" s="249"/>
      <c r="S175" s="249"/>
      <c r="T175" s="249"/>
      <c r="U175" s="249"/>
      <c r="V175" s="249"/>
      <c r="W175" s="249"/>
      <c r="X175" s="249"/>
    </row>
    <row r="176" spans="1:48" s="242" customFormat="1" ht="32.1" customHeight="1">
      <c r="A176" s="13">
        <v>174</v>
      </c>
      <c r="B176" s="142" t="s">
        <v>1192</v>
      </c>
      <c r="C176" s="142" t="s">
        <v>2013</v>
      </c>
      <c r="D176" s="144" t="s">
        <v>1338</v>
      </c>
      <c r="E176" s="142" t="s">
        <v>39</v>
      </c>
      <c r="F176" s="142" t="s">
        <v>1339</v>
      </c>
      <c r="G176" s="142" t="s">
        <v>644</v>
      </c>
      <c r="H176" s="142" t="s">
        <v>649</v>
      </c>
      <c r="I176" s="189">
        <v>2.7E-2</v>
      </c>
      <c r="J176" s="142" t="s">
        <v>20</v>
      </c>
      <c r="K176" s="142" t="s">
        <v>21</v>
      </c>
      <c r="L176" s="142" t="s">
        <v>21</v>
      </c>
      <c r="M176" s="142" t="s">
        <v>22</v>
      </c>
      <c r="N176" s="267" t="s">
        <v>1340</v>
      </c>
      <c r="O176" s="228"/>
      <c r="P176" s="248"/>
      <c r="Q176" s="248"/>
      <c r="R176" s="248"/>
      <c r="S176" s="248"/>
      <c r="T176" s="248"/>
      <c r="U176" s="248"/>
      <c r="V176" s="248"/>
      <c r="W176" s="248"/>
      <c r="X176" s="248"/>
    </row>
    <row r="177" spans="1:24" s="242" customFormat="1" ht="32.1" customHeight="1">
      <c r="A177" s="13">
        <v>175</v>
      </c>
      <c r="B177" s="142" t="s">
        <v>1192</v>
      </c>
      <c r="C177" s="142" t="s">
        <v>2013</v>
      </c>
      <c r="D177" s="144" t="s">
        <v>1341</v>
      </c>
      <c r="E177" s="144" t="s">
        <v>17</v>
      </c>
      <c r="F177" s="142" t="s">
        <v>1342</v>
      </c>
      <c r="G177" s="142" t="s">
        <v>638</v>
      </c>
      <c r="H177" s="142" t="s">
        <v>638</v>
      </c>
      <c r="I177" s="189">
        <v>5.3999999999999999E-2</v>
      </c>
      <c r="J177" s="142" t="s">
        <v>20</v>
      </c>
      <c r="K177" s="142" t="s">
        <v>21</v>
      </c>
      <c r="L177" s="142" t="s">
        <v>21</v>
      </c>
      <c r="M177" s="142" t="s">
        <v>22</v>
      </c>
      <c r="N177" s="267" t="s">
        <v>1331</v>
      </c>
      <c r="O177" s="228"/>
      <c r="P177" s="248"/>
      <c r="Q177" s="248"/>
      <c r="R177" s="248"/>
      <c r="S177" s="248"/>
      <c r="T177" s="248"/>
      <c r="U177" s="248"/>
      <c r="V177" s="248"/>
      <c r="W177" s="248"/>
      <c r="X177" s="248"/>
    </row>
    <row r="178" spans="1:24" s="242" customFormat="1" ht="32.1" customHeight="1">
      <c r="A178" s="13">
        <v>176</v>
      </c>
      <c r="B178" s="142" t="s">
        <v>1192</v>
      </c>
      <c r="C178" s="142" t="s">
        <v>2013</v>
      </c>
      <c r="D178" s="144" t="s">
        <v>1343</v>
      </c>
      <c r="E178" s="142" t="s">
        <v>39</v>
      </c>
      <c r="F178" s="144" t="s">
        <v>1344</v>
      </c>
      <c r="G178" s="142" t="s">
        <v>1345</v>
      </c>
      <c r="H178" s="142" t="s">
        <v>644</v>
      </c>
      <c r="I178" s="189">
        <v>0.16209999999999999</v>
      </c>
      <c r="J178" s="142" t="s">
        <v>20</v>
      </c>
      <c r="K178" s="142" t="s">
        <v>21</v>
      </c>
      <c r="L178" s="142" t="s">
        <v>21</v>
      </c>
      <c r="M178" s="142" t="s">
        <v>22</v>
      </c>
      <c r="N178" s="267" t="s">
        <v>1346</v>
      </c>
      <c r="O178" s="228"/>
      <c r="P178" s="248"/>
      <c r="Q178" s="248"/>
      <c r="R178" s="248"/>
      <c r="S178" s="248"/>
      <c r="T178" s="248"/>
      <c r="U178" s="248"/>
      <c r="V178" s="248"/>
      <c r="W178" s="248"/>
      <c r="X178" s="248"/>
    </row>
    <row r="179" spans="1:24" s="242" customFormat="1" ht="32.1" customHeight="1">
      <c r="A179" s="13">
        <v>177</v>
      </c>
      <c r="B179" s="142" t="s">
        <v>1192</v>
      </c>
      <c r="C179" s="142" t="s">
        <v>2012</v>
      </c>
      <c r="D179" s="142" t="s">
        <v>1347</v>
      </c>
      <c r="E179" s="142" t="s">
        <v>39</v>
      </c>
      <c r="F179" s="142" t="s">
        <v>1348</v>
      </c>
      <c r="G179" s="140" t="s">
        <v>1349</v>
      </c>
      <c r="H179" s="140" t="s">
        <v>1350</v>
      </c>
      <c r="I179" s="189">
        <v>0.1923</v>
      </c>
      <c r="J179" s="142" t="s">
        <v>20</v>
      </c>
      <c r="K179" s="142" t="s">
        <v>21</v>
      </c>
      <c r="L179" s="142" t="s">
        <v>21</v>
      </c>
      <c r="M179" s="142" t="s">
        <v>22</v>
      </c>
      <c r="N179" s="267" t="s">
        <v>1351</v>
      </c>
      <c r="O179" s="228"/>
      <c r="P179" s="248"/>
      <c r="Q179" s="248"/>
      <c r="R179" s="248"/>
      <c r="S179" s="248"/>
      <c r="T179" s="248"/>
      <c r="U179" s="248"/>
      <c r="V179" s="248"/>
      <c r="W179" s="248"/>
      <c r="X179" s="248"/>
    </row>
    <row r="180" spans="1:24" s="242" customFormat="1" ht="32.1" customHeight="1">
      <c r="A180" s="13">
        <v>178</v>
      </c>
      <c r="B180" s="142" t="s">
        <v>1192</v>
      </c>
      <c r="C180" s="142" t="s">
        <v>2075</v>
      </c>
      <c r="D180" s="142" t="s">
        <v>1352</v>
      </c>
      <c r="E180" s="144" t="s">
        <v>17</v>
      </c>
      <c r="F180" s="142" t="s">
        <v>1353</v>
      </c>
      <c r="G180" s="140" t="s">
        <v>1354</v>
      </c>
      <c r="H180" s="140" t="s">
        <v>1355</v>
      </c>
      <c r="I180" s="189">
        <v>7.3999999999999996E-2</v>
      </c>
      <c r="J180" s="142" t="s">
        <v>20</v>
      </c>
      <c r="K180" s="142" t="s">
        <v>21</v>
      </c>
      <c r="L180" s="142" t="s">
        <v>21</v>
      </c>
      <c r="M180" s="142" t="s">
        <v>22</v>
      </c>
      <c r="N180" s="267" t="s">
        <v>1346</v>
      </c>
      <c r="O180" s="228"/>
      <c r="P180" s="248"/>
      <c r="Q180" s="248"/>
      <c r="R180" s="248"/>
      <c r="S180" s="248"/>
      <c r="T180" s="248"/>
      <c r="U180" s="248"/>
      <c r="V180" s="248"/>
      <c r="W180" s="248"/>
      <c r="X180" s="248"/>
    </row>
    <row r="181" spans="1:24" s="242" customFormat="1" ht="57.75" customHeight="1">
      <c r="A181" s="13">
        <v>179</v>
      </c>
      <c r="B181" s="142" t="s">
        <v>1192</v>
      </c>
      <c r="C181" s="142" t="s">
        <v>2075</v>
      </c>
      <c r="D181" s="142" t="s">
        <v>1356</v>
      </c>
      <c r="E181" s="142" t="s">
        <v>39</v>
      </c>
      <c r="F181" s="142" t="s">
        <v>1357</v>
      </c>
      <c r="G181" s="140" t="s">
        <v>1358</v>
      </c>
      <c r="H181" s="140" t="s">
        <v>1354</v>
      </c>
      <c r="I181" s="189">
        <v>0.1111</v>
      </c>
      <c r="J181" s="142" t="s">
        <v>20</v>
      </c>
      <c r="K181" s="142" t="s">
        <v>21</v>
      </c>
      <c r="L181" s="142" t="s">
        <v>21</v>
      </c>
      <c r="M181" s="142" t="s">
        <v>22</v>
      </c>
      <c r="N181" s="267" t="s">
        <v>1976</v>
      </c>
      <c r="O181" s="228"/>
      <c r="P181" s="248"/>
      <c r="Q181" s="248"/>
      <c r="R181" s="248"/>
      <c r="S181" s="248"/>
      <c r="T181" s="248"/>
      <c r="U181" s="248"/>
      <c r="V181" s="248"/>
      <c r="W181" s="248"/>
      <c r="X181" s="248"/>
    </row>
    <row r="182" spans="1:24" s="242" customFormat="1" ht="32.1" customHeight="1">
      <c r="A182" s="13">
        <v>180</v>
      </c>
      <c r="B182" s="142" t="s">
        <v>1192</v>
      </c>
      <c r="C182" s="142" t="s">
        <v>2030</v>
      </c>
      <c r="D182" s="144" t="s">
        <v>1359</v>
      </c>
      <c r="E182" s="144" t="s">
        <v>17</v>
      </c>
      <c r="F182" s="142" t="s">
        <v>1360</v>
      </c>
      <c r="G182" s="140" t="s">
        <v>718</v>
      </c>
      <c r="H182" s="140" t="s">
        <v>690</v>
      </c>
      <c r="I182" s="189">
        <v>4.1599999999999998E-2</v>
      </c>
      <c r="J182" s="142" t="s">
        <v>20</v>
      </c>
      <c r="K182" s="142" t="s">
        <v>21</v>
      </c>
      <c r="L182" s="142" t="s">
        <v>21</v>
      </c>
      <c r="M182" s="142" t="s">
        <v>22</v>
      </c>
      <c r="N182" s="267" t="s">
        <v>1361</v>
      </c>
      <c r="O182" s="228"/>
      <c r="P182" s="248"/>
      <c r="Q182" s="248"/>
      <c r="R182" s="248"/>
      <c r="S182" s="248"/>
      <c r="T182" s="248"/>
      <c r="U182" s="248"/>
      <c r="V182" s="248"/>
      <c r="W182" s="248"/>
      <c r="X182" s="248"/>
    </row>
    <row r="183" spans="1:24" s="242" customFormat="1" ht="32.1" customHeight="1">
      <c r="A183" s="13">
        <v>181</v>
      </c>
      <c r="B183" s="142" t="s">
        <v>1192</v>
      </c>
      <c r="C183" s="142" t="s">
        <v>2030</v>
      </c>
      <c r="D183" s="144" t="s">
        <v>1362</v>
      </c>
      <c r="E183" s="144" t="s">
        <v>17</v>
      </c>
      <c r="F183" s="142" t="s">
        <v>1363</v>
      </c>
      <c r="G183" s="140" t="s">
        <v>710</v>
      </c>
      <c r="H183" s="140" t="s">
        <v>699</v>
      </c>
      <c r="I183" s="189">
        <v>6.25E-2</v>
      </c>
      <c r="J183" s="142" t="s">
        <v>20</v>
      </c>
      <c r="K183" s="142" t="s">
        <v>21</v>
      </c>
      <c r="L183" s="142" t="s">
        <v>21</v>
      </c>
      <c r="M183" s="142" t="s">
        <v>22</v>
      </c>
      <c r="N183" s="267" t="s">
        <v>1364</v>
      </c>
      <c r="O183" s="228"/>
      <c r="P183" s="248"/>
      <c r="Q183" s="248"/>
      <c r="R183" s="248"/>
      <c r="S183" s="248"/>
      <c r="T183" s="248"/>
      <c r="U183" s="248"/>
      <c r="V183" s="248"/>
      <c r="W183" s="248"/>
      <c r="X183" s="248"/>
    </row>
    <row r="184" spans="1:24" s="242" customFormat="1" ht="32.1" customHeight="1">
      <c r="A184" s="13">
        <v>182</v>
      </c>
      <c r="B184" s="142" t="s">
        <v>1192</v>
      </c>
      <c r="C184" s="142" t="s">
        <v>2030</v>
      </c>
      <c r="D184" s="144" t="s">
        <v>1365</v>
      </c>
      <c r="E184" s="144" t="s">
        <v>17</v>
      </c>
      <c r="F184" s="142" t="s">
        <v>1366</v>
      </c>
      <c r="G184" s="140" t="s">
        <v>1367</v>
      </c>
      <c r="H184" s="140" t="s">
        <v>718</v>
      </c>
      <c r="I184" s="189">
        <v>8.3299999999999999E-2</v>
      </c>
      <c r="J184" s="142" t="s">
        <v>20</v>
      </c>
      <c r="K184" s="142" t="s">
        <v>21</v>
      </c>
      <c r="L184" s="142" t="s">
        <v>21</v>
      </c>
      <c r="M184" s="142" t="s">
        <v>22</v>
      </c>
      <c r="N184" s="267" t="s">
        <v>1368</v>
      </c>
      <c r="O184" s="228"/>
      <c r="P184" s="248"/>
      <c r="Q184" s="248"/>
      <c r="R184" s="248"/>
      <c r="S184" s="248"/>
      <c r="T184" s="248"/>
      <c r="U184" s="248"/>
      <c r="V184" s="248"/>
      <c r="W184" s="248"/>
      <c r="X184" s="248"/>
    </row>
    <row r="185" spans="1:24" s="242" customFormat="1" ht="32.1" customHeight="1">
      <c r="A185" s="13">
        <v>183</v>
      </c>
      <c r="B185" s="142" t="s">
        <v>1192</v>
      </c>
      <c r="C185" s="142" t="s">
        <v>2031</v>
      </c>
      <c r="D185" s="144" t="s">
        <v>1369</v>
      </c>
      <c r="E185" s="144" t="s">
        <v>17</v>
      </c>
      <c r="F185" s="142" t="s">
        <v>1370</v>
      </c>
      <c r="G185" s="140" t="s">
        <v>466</v>
      </c>
      <c r="H185" s="140" t="s">
        <v>316</v>
      </c>
      <c r="I185" s="189">
        <v>7.1400000000000005E-2</v>
      </c>
      <c r="J185" s="142" t="s">
        <v>20</v>
      </c>
      <c r="K185" s="142" t="s">
        <v>21</v>
      </c>
      <c r="L185" s="142" t="s">
        <v>21</v>
      </c>
      <c r="M185" s="142" t="s">
        <v>22</v>
      </c>
      <c r="N185" s="267" t="s">
        <v>1364</v>
      </c>
      <c r="O185" s="228"/>
      <c r="P185" s="248"/>
      <c r="Q185" s="248"/>
      <c r="R185" s="248"/>
      <c r="S185" s="248"/>
      <c r="T185" s="248"/>
      <c r="U185" s="248"/>
      <c r="V185" s="248"/>
      <c r="W185" s="248"/>
      <c r="X185" s="248"/>
    </row>
    <row r="186" spans="1:24" s="242" customFormat="1" ht="32.1" customHeight="1">
      <c r="A186" s="13">
        <v>184</v>
      </c>
      <c r="B186" s="142" t="s">
        <v>1192</v>
      </c>
      <c r="C186" s="142" t="s">
        <v>2031</v>
      </c>
      <c r="D186" s="144" t="s">
        <v>1371</v>
      </c>
      <c r="E186" s="144" t="s">
        <v>17</v>
      </c>
      <c r="F186" s="142" t="s">
        <v>1372</v>
      </c>
      <c r="G186" s="140" t="s">
        <v>1373</v>
      </c>
      <c r="H186" s="140" t="s">
        <v>466</v>
      </c>
      <c r="I186" s="189">
        <v>0.14280000000000001</v>
      </c>
      <c r="J186" s="142" t="s">
        <v>20</v>
      </c>
      <c r="K186" s="142" t="s">
        <v>21</v>
      </c>
      <c r="L186" s="142" t="s">
        <v>21</v>
      </c>
      <c r="M186" s="142" t="s">
        <v>22</v>
      </c>
      <c r="N186" s="267" t="s">
        <v>1374</v>
      </c>
      <c r="O186" s="228"/>
      <c r="P186" s="248"/>
      <c r="Q186" s="248"/>
      <c r="R186" s="248"/>
      <c r="S186" s="248"/>
      <c r="T186" s="248"/>
      <c r="U186" s="248"/>
      <c r="V186" s="248"/>
      <c r="W186" s="248"/>
      <c r="X186" s="248"/>
    </row>
    <row r="187" spans="1:24" s="242" customFormat="1" ht="32.1" customHeight="1">
      <c r="A187" s="13">
        <v>185</v>
      </c>
      <c r="B187" s="142" t="s">
        <v>1192</v>
      </c>
      <c r="C187" s="142" t="s">
        <v>2076</v>
      </c>
      <c r="D187" s="142" t="s">
        <v>1297</v>
      </c>
      <c r="E187" s="144" t="s">
        <v>17</v>
      </c>
      <c r="F187" s="142" t="s">
        <v>1298</v>
      </c>
      <c r="G187" s="142" t="s">
        <v>481</v>
      </c>
      <c r="H187" s="142" t="s">
        <v>123</v>
      </c>
      <c r="I187" s="189" t="s">
        <v>525</v>
      </c>
      <c r="J187" s="142" t="s">
        <v>20</v>
      </c>
      <c r="K187" s="142" t="s">
        <v>21</v>
      </c>
      <c r="L187" s="142" t="s">
        <v>22</v>
      </c>
      <c r="M187" s="142" t="s">
        <v>22</v>
      </c>
      <c r="N187" s="267" t="s">
        <v>1375</v>
      </c>
      <c r="O187" s="142"/>
      <c r="P187" s="248"/>
      <c r="Q187" s="248"/>
      <c r="R187" s="248"/>
      <c r="S187" s="248"/>
      <c r="T187" s="248"/>
      <c r="U187" s="248"/>
      <c r="V187" s="248"/>
      <c r="W187" s="248"/>
      <c r="X187" s="248"/>
    </row>
    <row r="188" spans="1:24" s="242" customFormat="1" ht="32.1" customHeight="1">
      <c r="A188" s="13">
        <v>186</v>
      </c>
      <c r="B188" s="142" t="s">
        <v>1192</v>
      </c>
      <c r="C188" s="142" t="s">
        <v>2077</v>
      </c>
      <c r="D188" s="142" t="s">
        <v>1301</v>
      </c>
      <c r="E188" s="144" t="s">
        <v>17</v>
      </c>
      <c r="F188" s="142" t="s">
        <v>1302</v>
      </c>
      <c r="G188" s="142" t="s">
        <v>1376</v>
      </c>
      <c r="H188" s="142" t="s">
        <v>1376</v>
      </c>
      <c r="I188" s="189" t="s">
        <v>1377</v>
      </c>
      <c r="J188" s="142" t="s">
        <v>20</v>
      </c>
      <c r="K188" s="142" t="s">
        <v>21</v>
      </c>
      <c r="L188" s="142" t="s">
        <v>22</v>
      </c>
      <c r="M188" s="142" t="s">
        <v>22</v>
      </c>
      <c r="N188" s="267" t="s">
        <v>1378</v>
      </c>
      <c r="O188" s="142"/>
      <c r="P188" s="248"/>
      <c r="Q188" s="248"/>
      <c r="R188" s="248"/>
      <c r="S188" s="248"/>
      <c r="T188" s="248"/>
      <c r="U188" s="248"/>
      <c r="V188" s="248"/>
      <c r="W188" s="248"/>
      <c r="X188" s="248"/>
    </row>
    <row r="189" spans="1:24" s="242" customFormat="1" ht="48" customHeight="1">
      <c r="A189" s="13">
        <v>187</v>
      </c>
      <c r="B189" s="142" t="s">
        <v>1192</v>
      </c>
      <c r="C189" s="142" t="s">
        <v>2032</v>
      </c>
      <c r="D189" s="142" t="s">
        <v>1258</v>
      </c>
      <c r="E189" s="144" t="s">
        <v>17</v>
      </c>
      <c r="F189" s="142" t="s">
        <v>1259</v>
      </c>
      <c r="G189" s="142" t="s">
        <v>638</v>
      </c>
      <c r="H189" s="142" t="s">
        <v>564</v>
      </c>
      <c r="I189" s="189">
        <v>0.13500000000000001</v>
      </c>
      <c r="J189" s="142" t="s">
        <v>20</v>
      </c>
      <c r="K189" s="142" t="s">
        <v>21</v>
      </c>
      <c r="L189" s="142" t="s">
        <v>22</v>
      </c>
      <c r="M189" s="142" t="s">
        <v>22</v>
      </c>
      <c r="N189" s="267" t="s">
        <v>1379</v>
      </c>
      <c r="O189" s="142"/>
      <c r="P189" s="248"/>
      <c r="Q189" s="248"/>
      <c r="R189" s="248"/>
      <c r="S189" s="248"/>
      <c r="T189" s="248"/>
      <c r="U189" s="248"/>
      <c r="V189" s="248"/>
      <c r="W189" s="248"/>
      <c r="X189" s="248"/>
    </row>
    <row r="190" spans="1:24" s="242" customFormat="1" ht="32.1" customHeight="1">
      <c r="A190" s="13">
        <v>188</v>
      </c>
      <c r="B190" s="142" t="s">
        <v>1192</v>
      </c>
      <c r="C190" s="142" t="s">
        <v>2032</v>
      </c>
      <c r="D190" s="142" t="s">
        <v>1380</v>
      </c>
      <c r="E190" s="144" t="s">
        <v>17</v>
      </c>
      <c r="F190" s="142" t="s">
        <v>1381</v>
      </c>
      <c r="G190" s="142" t="s">
        <v>639</v>
      </c>
      <c r="H190" s="142" t="s">
        <v>565</v>
      </c>
      <c r="I190" s="189">
        <v>0.189</v>
      </c>
      <c r="J190" s="142" t="s">
        <v>20</v>
      </c>
      <c r="K190" s="142" t="s">
        <v>21</v>
      </c>
      <c r="L190" s="142" t="s">
        <v>22</v>
      </c>
      <c r="M190" s="142" t="s">
        <v>22</v>
      </c>
      <c r="N190" s="267" t="s">
        <v>1382</v>
      </c>
      <c r="O190" s="172"/>
      <c r="P190" s="248"/>
      <c r="Q190" s="248"/>
      <c r="R190" s="248"/>
      <c r="S190" s="248"/>
      <c r="T190" s="248"/>
      <c r="U190" s="248"/>
      <c r="V190" s="248"/>
      <c r="W190" s="248"/>
      <c r="X190" s="248"/>
    </row>
    <row r="191" spans="1:24" s="242" customFormat="1" ht="54" customHeight="1">
      <c r="A191" s="13">
        <v>189</v>
      </c>
      <c r="B191" s="142" t="s">
        <v>1192</v>
      </c>
      <c r="C191" s="142" t="s">
        <v>2032</v>
      </c>
      <c r="D191" s="142" t="s">
        <v>1325</v>
      </c>
      <c r="E191" s="144" t="s">
        <v>17</v>
      </c>
      <c r="F191" s="144" t="s">
        <v>1326</v>
      </c>
      <c r="G191" s="142" t="s">
        <v>660</v>
      </c>
      <c r="H191" s="142" t="s">
        <v>638</v>
      </c>
      <c r="I191" s="189">
        <v>5.3999999999999999E-2</v>
      </c>
      <c r="J191" s="142" t="s">
        <v>20</v>
      </c>
      <c r="K191" s="142" t="s">
        <v>21</v>
      </c>
      <c r="L191" s="142" t="s">
        <v>22</v>
      </c>
      <c r="M191" s="142" t="s">
        <v>22</v>
      </c>
      <c r="N191" s="267" t="s">
        <v>1998</v>
      </c>
      <c r="O191" s="142"/>
      <c r="P191" s="248"/>
      <c r="Q191" s="248"/>
      <c r="R191" s="248"/>
      <c r="S191" s="248"/>
      <c r="T191" s="248"/>
      <c r="U191" s="248"/>
      <c r="V191" s="248"/>
      <c r="W191" s="248"/>
      <c r="X191" s="248"/>
    </row>
    <row r="192" spans="1:24" s="242" customFormat="1" ht="40.5" customHeight="1">
      <c r="A192" s="13">
        <v>190</v>
      </c>
      <c r="B192" s="142" t="s">
        <v>1192</v>
      </c>
      <c r="C192" s="142" t="s">
        <v>2032</v>
      </c>
      <c r="D192" s="142" t="s">
        <v>1383</v>
      </c>
      <c r="E192" s="144" t="s">
        <v>17</v>
      </c>
      <c r="F192" s="144" t="s">
        <v>1384</v>
      </c>
      <c r="G192" s="142" t="s">
        <v>565</v>
      </c>
      <c r="H192" s="142" t="s">
        <v>660</v>
      </c>
      <c r="I192" s="189">
        <v>8.1000000000000003E-2</v>
      </c>
      <c r="J192" s="142" t="s">
        <v>20</v>
      </c>
      <c r="K192" s="142" t="s">
        <v>21</v>
      </c>
      <c r="L192" s="142" t="s">
        <v>22</v>
      </c>
      <c r="M192" s="142" t="s">
        <v>22</v>
      </c>
      <c r="N192" s="267" t="s">
        <v>1999</v>
      </c>
      <c r="O192" s="142"/>
      <c r="P192" s="248"/>
      <c r="Q192" s="248"/>
      <c r="R192" s="248"/>
      <c r="S192" s="248"/>
      <c r="T192" s="248"/>
      <c r="U192" s="248"/>
      <c r="V192" s="248"/>
      <c r="W192" s="248"/>
      <c r="X192" s="248"/>
    </row>
    <row r="193" spans="1:24" s="242" customFormat="1" ht="32.1" customHeight="1">
      <c r="A193" s="13">
        <v>191</v>
      </c>
      <c r="B193" s="142" t="s">
        <v>1192</v>
      </c>
      <c r="C193" s="142" t="s">
        <v>2032</v>
      </c>
      <c r="D193" s="142" t="s">
        <v>1385</v>
      </c>
      <c r="E193" s="144" t="s">
        <v>17</v>
      </c>
      <c r="F193" s="142" t="s">
        <v>1386</v>
      </c>
      <c r="G193" s="142" t="s">
        <v>1387</v>
      </c>
      <c r="H193" s="142" t="s">
        <v>639</v>
      </c>
      <c r="I193" s="189">
        <v>0.108</v>
      </c>
      <c r="J193" s="142" t="s">
        <v>20</v>
      </c>
      <c r="K193" s="142" t="s">
        <v>21</v>
      </c>
      <c r="L193" s="142" t="s">
        <v>22</v>
      </c>
      <c r="M193" s="142" t="s">
        <v>22</v>
      </c>
      <c r="N193" s="267" t="s">
        <v>1388</v>
      </c>
      <c r="O193" s="172"/>
      <c r="P193" s="248"/>
      <c r="Q193" s="248"/>
      <c r="R193" s="248"/>
      <c r="S193" s="248"/>
      <c r="T193" s="248"/>
      <c r="U193" s="248"/>
      <c r="V193" s="248"/>
      <c r="W193" s="248"/>
      <c r="X193" s="248"/>
    </row>
    <row r="194" spans="1:24" s="242" customFormat="1" ht="32.1" customHeight="1">
      <c r="A194" s="13">
        <v>192</v>
      </c>
      <c r="B194" s="142" t="s">
        <v>1192</v>
      </c>
      <c r="C194" s="142" t="s">
        <v>2070</v>
      </c>
      <c r="D194" s="142" t="s">
        <v>1199</v>
      </c>
      <c r="E194" s="142" t="s">
        <v>17</v>
      </c>
      <c r="F194" s="142" t="s">
        <v>1200</v>
      </c>
      <c r="G194" s="142" t="s">
        <v>1390</v>
      </c>
      <c r="H194" s="142" t="s">
        <v>1391</v>
      </c>
      <c r="I194" s="189">
        <v>4.0800000000000003E-2</v>
      </c>
      <c r="J194" s="142" t="s">
        <v>20</v>
      </c>
      <c r="K194" s="142" t="s">
        <v>21</v>
      </c>
      <c r="L194" s="142" t="s">
        <v>22</v>
      </c>
      <c r="M194" s="142" t="s">
        <v>22</v>
      </c>
      <c r="N194" s="267" t="s">
        <v>1392</v>
      </c>
      <c r="O194" s="142"/>
      <c r="P194" s="248"/>
      <c r="Q194" s="248"/>
      <c r="R194" s="248"/>
      <c r="S194" s="248"/>
      <c r="T194" s="248"/>
      <c r="U194" s="248"/>
      <c r="V194" s="248"/>
      <c r="W194" s="248"/>
      <c r="X194" s="248"/>
    </row>
    <row r="195" spans="1:24" s="242" customFormat="1" ht="32.1" customHeight="1">
      <c r="A195" s="13">
        <v>193</v>
      </c>
      <c r="B195" s="142" t="s">
        <v>1192</v>
      </c>
      <c r="C195" s="142" t="s">
        <v>2070</v>
      </c>
      <c r="D195" s="142" t="s">
        <v>1255</v>
      </c>
      <c r="E195" s="144" t="s">
        <v>17</v>
      </c>
      <c r="F195" s="142" t="s">
        <v>1256</v>
      </c>
      <c r="G195" s="142" t="s">
        <v>1393</v>
      </c>
      <c r="H195" s="142" t="s">
        <v>1390</v>
      </c>
      <c r="I195" s="189" t="s">
        <v>1394</v>
      </c>
      <c r="J195" s="142" t="s">
        <v>20</v>
      </c>
      <c r="K195" s="142" t="s">
        <v>21</v>
      </c>
      <c r="L195" s="142" t="s">
        <v>22</v>
      </c>
      <c r="M195" s="142" t="s">
        <v>22</v>
      </c>
      <c r="N195" s="267" t="s">
        <v>1395</v>
      </c>
      <c r="O195" s="142"/>
      <c r="P195" s="248"/>
      <c r="Q195" s="248"/>
      <c r="R195" s="248"/>
      <c r="S195" s="248"/>
      <c r="T195" s="248"/>
      <c r="U195" s="248"/>
      <c r="V195" s="248"/>
      <c r="W195" s="248"/>
      <c r="X195" s="248"/>
    </row>
    <row r="196" spans="1:24" s="242" customFormat="1" ht="32.1" customHeight="1">
      <c r="A196" s="13">
        <v>194</v>
      </c>
      <c r="B196" s="142" t="s">
        <v>1192</v>
      </c>
      <c r="C196" s="142" t="s">
        <v>2070</v>
      </c>
      <c r="D196" s="142" t="s">
        <v>1249</v>
      </c>
      <c r="E196" s="142" t="s">
        <v>39</v>
      </c>
      <c r="F196" s="142" t="s">
        <v>1250</v>
      </c>
      <c r="G196" s="142" t="s">
        <v>1396</v>
      </c>
      <c r="H196" s="142" t="s">
        <v>1397</v>
      </c>
      <c r="I196" s="189">
        <v>0.1837</v>
      </c>
      <c r="J196" s="142" t="s">
        <v>20</v>
      </c>
      <c r="K196" s="142" t="s">
        <v>21</v>
      </c>
      <c r="L196" s="142" t="s">
        <v>22</v>
      </c>
      <c r="M196" s="142" t="s">
        <v>22</v>
      </c>
      <c r="N196" s="267" t="s">
        <v>1398</v>
      </c>
      <c r="O196" s="172"/>
      <c r="P196" s="248"/>
      <c r="Q196" s="248"/>
      <c r="R196" s="248"/>
      <c r="S196" s="248"/>
      <c r="T196" s="248"/>
      <c r="U196" s="248"/>
      <c r="V196" s="248"/>
      <c r="W196" s="248"/>
      <c r="X196" s="248"/>
    </row>
    <row r="197" spans="1:24" s="242" customFormat="1" ht="32.1" customHeight="1">
      <c r="A197" s="13">
        <v>195</v>
      </c>
      <c r="B197" s="142" t="s">
        <v>1192</v>
      </c>
      <c r="C197" s="142" t="s">
        <v>2070</v>
      </c>
      <c r="D197" s="142" t="s">
        <v>1399</v>
      </c>
      <c r="E197" s="142" t="s">
        <v>39</v>
      </c>
      <c r="F197" s="142" t="s">
        <v>1400</v>
      </c>
      <c r="G197" s="142" t="s">
        <v>1397</v>
      </c>
      <c r="H197" s="142" t="s">
        <v>1401</v>
      </c>
      <c r="I197" s="189">
        <v>0.12239999999999999</v>
      </c>
      <c r="J197" s="142" t="s">
        <v>20</v>
      </c>
      <c r="K197" s="142" t="s">
        <v>21</v>
      </c>
      <c r="L197" s="142" t="s">
        <v>22</v>
      </c>
      <c r="M197" s="142" t="s">
        <v>22</v>
      </c>
      <c r="N197" s="267" t="s">
        <v>1402</v>
      </c>
      <c r="O197" s="142"/>
      <c r="P197" s="248"/>
      <c r="Q197" s="248"/>
      <c r="R197" s="248"/>
      <c r="S197" s="248"/>
      <c r="T197" s="248"/>
      <c r="U197" s="248"/>
      <c r="V197" s="248"/>
      <c r="W197" s="248"/>
      <c r="X197" s="248"/>
    </row>
    <row r="198" spans="1:24" s="242" customFormat="1" ht="32.1" customHeight="1">
      <c r="A198" s="13">
        <v>196</v>
      </c>
      <c r="B198" s="142" t="s">
        <v>1192</v>
      </c>
      <c r="C198" s="142" t="s">
        <v>2070</v>
      </c>
      <c r="D198" s="142" t="s">
        <v>1403</v>
      </c>
      <c r="E198" s="142" t="s">
        <v>17</v>
      </c>
      <c r="F198" s="142" t="s">
        <v>1404</v>
      </c>
      <c r="G198" s="142" t="s">
        <v>1397</v>
      </c>
      <c r="H198" s="142" t="s">
        <v>1396</v>
      </c>
      <c r="I198" s="189">
        <v>8.1600000000000006E-2</v>
      </c>
      <c r="J198" s="142" t="s">
        <v>20</v>
      </c>
      <c r="K198" s="142" t="s">
        <v>21</v>
      </c>
      <c r="L198" s="142" t="s">
        <v>22</v>
      </c>
      <c r="M198" s="142" t="s">
        <v>22</v>
      </c>
      <c r="N198" s="267" t="s">
        <v>1405</v>
      </c>
      <c r="O198" s="142"/>
      <c r="P198" s="248"/>
      <c r="Q198" s="248"/>
      <c r="R198" s="248"/>
      <c r="S198" s="248"/>
      <c r="T198" s="248"/>
      <c r="U198" s="248"/>
      <c r="V198" s="248"/>
      <c r="W198" s="248"/>
      <c r="X198" s="248"/>
    </row>
    <row r="199" spans="1:24" s="242" customFormat="1" ht="32.1" customHeight="1">
      <c r="A199" s="13">
        <v>197</v>
      </c>
      <c r="B199" s="142" t="s">
        <v>1192</v>
      </c>
      <c r="C199" s="142" t="s">
        <v>2070</v>
      </c>
      <c r="D199" s="142" t="s">
        <v>1305</v>
      </c>
      <c r="E199" s="142" t="s">
        <v>17</v>
      </c>
      <c r="F199" s="142" t="s">
        <v>1306</v>
      </c>
      <c r="G199" s="142" t="s">
        <v>1406</v>
      </c>
      <c r="H199" s="142" t="s">
        <v>1407</v>
      </c>
      <c r="I199" s="189">
        <v>0.1429</v>
      </c>
      <c r="J199" s="142" t="s">
        <v>20</v>
      </c>
      <c r="K199" s="142" t="s">
        <v>21</v>
      </c>
      <c r="L199" s="142" t="s">
        <v>22</v>
      </c>
      <c r="M199" s="142" t="s">
        <v>22</v>
      </c>
      <c r="N199" s="267" t="s">
        <v>1408</v>
      </c>
      <c r="O199" s="172"/>
      <c r="P199" s="248"/>
      <c r="Q199" s="248"/>
      <c r="R199" s="248"/>
      <c r="S199" s="248"/>
      <c r="T199" s="248"/>
      <c r="U199" s="248"/>
      <c r="V199" s="248"/>
      <c r="W199" s="248"/>
      <c r="X199" s="248"/>
    </row>
    <row r="200" spans="1:24" s="242" customFormat="1" ht="32.1" customHeight="1">
      <c r="A200" s="13">
        <v>198</v>
      </c>
      <c r="B200" s="142" t="s">
        <v>1192</v>
      </c>
      <c r="C200" s="142" t="s">
        <v>1389</v>
      </c>
      <c r="D200" s="142" t="s">
        <v>1217</v>
      </c>
      <c r="E200" s="142" t="s">
        <v>17</v>
      </c>
      <c r="F200" s="142" t="s">
        <v>1218</v>
      </c>
      <c r="G200" s="142" t="s">
        <v>1391</v>
      </c>
      <c r="H200" s="142" t="s">
        <v>1406</v>
      </c>
      <c r="I200" s="189">
        <v>0.1633</v>
      </c>
      <c r="J200" s="142" t="s">
        <v>20</v>
      </c>
      <c r="K200" s="142" t="s">
        <v>21</v>
      </c>
      <c r="L200" s="142" t="s">
        <v>22</v>
      </c>
      <c r="M200" s="142" t="s">
        <v>22</v>
      </c>
      <c r="N200" s="267" t="s">
        <v>1409</v>
      </c>
      <c r="O200" s="142"/>
      <c r="P200" s="248"/>
      <c r="Q200" s="248"/>
      <c r="R200" s="248"/>
      <c r="S200" s="248"/>
      <c r="T200" s="248"/>
      <c r="U200" s="248"/>
      <c r="V200" s="248"/>
      <c r="W200" s="248"/>
      <c r="X200" s="248"/>
    </row>
    <row r="201" spans="1:24" s="242" customFormat="1" ht="32.1" customHeight="1">
      <c r="A201" s="13">
        <v>199</v>
      </c>
      <c r="B201" s="142" t="s">
        <v>1192</v>
      </c>
      <c r="C201" s="142" t="s">
        <v>2033</v>
      </c>
      <c r="D201" s="142" t="s">
        <v>1410</v>
      </c>
      <c r="E201" s="142" t="s">
        <v>17</v>
      </c>
      <c r="F201" s="142" t="s">
        <v>1411</v>
      </c>
      <c r="G201" s="142" t="s">
        <v>1412</v>
      </c>
      <c r="H201" s="142" t="s">
        <v>1262</v>
      </c>
      <c r="I201" s="189">
        <v>5.8999999999999997E-2</v>
      </c>
      <c r="J201" s="142" t="s">
        <v>20</v>
      </c>
      <c r="K201" s="142" t="s">
        <v>21</v>
      </c>
      <c r="L201" s="142" t="s">
        <v>22</v>
      </c>
      <c r="M201" s="142" t="s">
        <v>22</v>
      </c>
      <c r="N201" s="267" t="s">
        <v>1413</v>
      </c>
      <c r="O201" s="142"/>
      <c r="P201" s="248"/>
      <c r="Q201" s="248"/>
      <c r="R201" s="248"/>
      <c r="S201" s="248"/>
      <c r="T201" s="248"/>
      <c r="U201" s="248"/>
      <c r="V201" s="248"/>
      <c r="W201" s="248"/>
      <c r="X201" s="248"/>
    </row>
    <row r="202" spans="1:24" s="242" customFormat="1" ht="32.1" customHeight="1">
      <c r="A202" s="13">
        <v>200</v>
      </c>
      <c r="B202" s="142" t="s">
        <v>1192</v>
      </c>
      <c r="C202" s="142" t="s">
        <v>2078</v>
      </c>
      <c r="D202" s="142" t="s">
        <v>1263</v>
      </c>
      <c r="E202" s="142" t="s">
        <v>17</v>
      </c>
      <c r="F202" s="142" t="s">
        <v>1264</v>
      </c>
      <c r="G202" s="142" t="s">
        <v>925</v>
      </c>
      <c r="H202" s="142" t="s">
        <v>496</v>
      </c>
      <c r="I202" s="189">
        <v>0.1212</v>
      </c>
      <c r="J202" s="142" t="s">
        <v>20</v>
      </c>
      <c r="K202" s="142" t="s">
        <v>21</v>
      </c>
      <c r="L202" s="142" t="s">
        <v>22</v>
      </c>
      <c r="M202" s="142" t="s">
        <v>22</v>
      </c>
      <c r="N202" s="267" t="s">
        <v>1414</v>
      </c>
      <c r="O202" s="172"/>
      <c r="P202" s="248"/>
      <c r="Q202" s="248"/>
      <c r="R202" s="248"/>
      <c r="S202" s="248"/>
      <c r="T202" s="248"/>
      <c r="U202" s="248"/>
      <c r="V202" s="248"/>
      <c r="W202" s="248"/>
      <c r="X202" s="248"/>
    </row>
    <row r="203" spans="1:24" s="242" customFormat="1" ht="32.1" customHeight="1">
      <c r="A203" s="13">
        <v>201</v>
      </c>
      <c r="B203" s="142" t="s">
        <v>1192</v>
      </c>
      <c r="C203" s="142" t="s">
        <v>2078</v>
      </c>
      <c r="D203" s="142" t="s">
        <v>1318</v>
      </c>
      <c r="E203" s="142" t="s">
        <v>17</v>
      </c>
      <c r="F203" s="142" t="s">
        <v>1319</v>
      </c>
      <c r="G203" s="142" t="s">
        <v>1415</v>
      </c>
      <c r="H203" s="142" t="s">
        <v>204</v>
      </c>
      <c r="I203" s="189">
        <v>6.0600000000000001E-2</v>
      </c>
      <c r="J203" s="142" t="s">
        <v>20</v>
      </c>
      <c r="K203" s="142" t="s">
        <v>21</v>
      </c>
      <c r="L203" s="142" t="s">
        <v>22</v>
      </c>
      <c r="M203" s="142" t="s">
        <v>22</v>
      </c>
      <c r="N203" s="267" t="s">
        <v>1416</v>
      </c>
      <c r="O203" s="142"/>
      <c r="P203" s="248"/>
      <c r="Q203" s="248"/>
      <c r="R203" s="248"/>
      <c r="S203" s="248"/>
      <c r="T203" s="248"/>
      <c r="U203" s="248"/>
      <c r="V203" s="248"/>
      <c r="W203" s="248"/>
      <c r="X203" s="248"/>
    </row>
    <row r="204" spans="1:24" s="242" customFormat="1" ht="32.1" customHeight="1">
      <c r="A204" s="13">
        <v>202</v>
      </c>
      <c r="B204" s="142" t="s">
        <v>1192</v>
      </c>
      <c r="C204" s="142" t="s">
        <v>2004</v>
      </c>
      <c r="D204" s="142" t="s">
        <v>1417</v>
      </c>
      <c r="E204" s="142" t="s">
        <v>39</v>
      </c>
      <c r="F204" s="142" t="s">
        <v>1418</v>
      </c>
      <c r="G204" s="142" t="s">
        <v>690</v>
      </c>
      <c r="H204" s="142" t="s">
        <v>710</v>
      </c>
      <c r="I204" s="189">
        <v>0.1042</v>
      </c>
      <c r="J204" s="142" t="s">
        <v>20</v>
      </c>
      <c r="K204" s="142" t="s">
        <v>21</v>
      </c>
      <c r="L204" s="142" t="s">
        <v>22</v>
      </c>
      <c r="M204" s="142" t="s">
        <v>22</v>
      </c>
      <c r="N204" s="267" t="s">
        <v>1419</v>
      </c>
      <c r="O204" s="142"/>
      <c r="P204" s="248"/>
      <c r="Q204" s="248"/>
      <c r="R204" s="248"/>
      <c r="S204" s="248"/>
      <c r="T204" s="248"/>
      <c r="U204" s="248"/>
      <c r="V204" s="248"/>
      <c r="W204" s="248"/>
      <c r="X204" s="248"/>
    </row>
    <row r="205" spans="1:24" s="242" customFormat="1" ht="32.1" customHeight="1">
      <c r="A205" s="13">
        <v>203</v>
      </c>
      <c r="B205" s="142" t="s">
        <v>1192</v>
      </c>
      <c r="C205" s="142" t="s">
        <v>2004</v>
      </c>
      <c r="D205" s="142" t="s">
        <v>1321</v>
      </c>
      <c r="E205" s="142" t="s">
        <v>39</v>
      </c>
      <c r="F205" s="142" t="s">
        <v>1322</v>
      </c>
      <c r="G205" s="142" t="s">
        <v>1420</v>
      </c>
      <c r="H205" s="142" t="s">
        <v>685</v>
      </c>
      <c r="I205" s="189">
        <v>2.0799999999999999E-2</v>
      </c>
      <c r="J205" s="142" t="s">
        <v>20</v>
      </c>
      <c r="K205" s="142" t="s">
        <v>21</v>
      </c>
      <c r="L205" s="142" t="s">
        <v>22</v>
      </c>
      <c r="M205" s="142" t="s">
        <v>22</v>
      </c>
      <c r="N205" s="267" t="s">
        <v>1421</v>
      </c>
      <c r="O205" s="172"/>
      <c r="P205" s="248"/>
      <c r="Q205" s="248"/>
      <c r="R205" s="248"/>
      <c r="S205" s="248"/>
      <c r="T205" s="248"/>
      <c r="U205" s="248"/>
      <c r="V205" s="248"/>
      <c r="W205" s="248"/>
      <c r="X205" s="248"/>
    </row>
    <row r="206" spans="1:24" s="242" customFormat="1" ht="32.1" customHeight="1">
      <c r="A206" s="13">
        <v>204</v>
      </c>
      <c r="B206" s="142" t="s">
        <v>1192</v>
      </c>
      <c r="C206" s="142" t="s">
        <v>2004</v>
      </c>
      <c r="D206" s="142" t="s">
        <v>1417</v>
      </c>
      <c r="E206" s="142" t="s">
        <v>39</v>
      </c>
      <c r="F206" s="142" t="s">
        <v>1418</v>
      </c>
      <c r="G206" s="142" t="s">
        <v>690</v>
      </c>
      <c r="H206" s="142" t="s">
        <v>710</v>
      </c>
      <c r="I206" s="189">
        <v>0.1042</v>
      </c>
      <c r="J206" s="142" t="s">
        <v>20</v>
      </c>
      <c r="K206" s="142" t="s">
        <v>21</v>
      </c>
      <c r="L206" s="142" t="s">
        <v>22</v>
      </c>
      <c r="M206" s="142" t="s">
        <v>22</v>
      </c>
      <c r="N206" s="267" t="s">
        <v>1419</v>
      </c>
      <c r="O206" s="142"/>
      <c r="P206" s="248"/>
      <c r="Q206" s="248"/>
      <c r="R206" s="248"/>
      <c r="S206" s="248"/>
      <c r="T206" s="248"/>
      <c r="U206" s="248"/>
      <c r="V206" s="248"/>
      <c r="W206" s="248"/>
      <c r="X206" s="248"/>
    </row>
    <row r="207" spans="1:24" s="242" customFormat="1" ht="32.1" customHeight="1">
      <c r="A207" s="13">
        <v>205</v>
      </c>
      <c r="B207" s="142" t="s">
        <v>1192</v>
      </c>
      <c r="C207" s="142" t="s">
        <v>2076</v>
      </c>
      <c r="D207" s="142" t="s">
        <v>1422</v>
      </c>
      <c r="E207" s="142" t="s">
        <v>17</v>
      </c>
      <c r="F207" s="142" t="s">
        <v>1423</v>
      </c>
      <c r="G207" s="142" t="s">
        <v>482</v>
      </c>
      <c r="H207" s="142" t="s">
        <v>487</v>
      </c>
      <c r="I207" s="189">
        <v>0.1176</v>
      </c>
      <c r="J207" s="142" t="s">
        <v>20</v>
      </c>
      <c r="K207" s="142" t="s">
        <v>21</v>
      </c>
      <c r="L207" s="142" t="s">
        <v>22</v>
      </c>
      <c r="M207" s="142" t="s">
        <v>22</v>
      </c>
      <c r="N207" s="267" t="s">
        <v>1392</v>
      </c>
      <c r="O207" s="142"/>
      <c r="P207" s="248"/>
      <c r="Q207" s="248"/>
      <c r="R207" s="248"/>
      <c r="S207" s="248"/>
      <c r="T207" s="248"/>
      <c r="U207" s="248"/>
      <c r="V207" s="248"/>
      <c r="W207" s="248"/>
      <c r="X207" s="248"/>
    </row>
    <row r="208" spans="1:24" s="242" customFormat="1" ht="32.1" customHeight="1">
      <c r="A208" s="13">
        <v>206</v>
      </c>
      <c r="B208" s="142" t="s">
        <v>1192</v>
      </c>
      <c r="C208" s="142" t="s">
        <v>2033</v>
      </c>
      <c r="D208" s="142" t="s">
        <v>1311</v>
      </c>
      <c r="E208" s="142" t="s">
        <v>17</v>
      </c>
      <c r="F208" s="142" t="s">
        <v>1424</v>
      </c>
      <c r="G208" s="142" t="s">
        <v>1425</v>
      </c>
      <c r="H208" s="142" t="s">
        <v>482</v>
      </c>
      <c r="I208" s="189">
        <v>8.8200000000000001E-2</v>
      </c>
      <c r="J208" s="142" t="s">
        <v>20</v>
      </c>
      <c r="K208" s="142" t="s">
        <v>21</v>
      </c>
      <c r="L208" s="142" t="s">
        <v>22</v>
      </c>
      <c r="M208" s="142" t="s">
        <v>22</v>
      </c>
      <c r="N208" s="267" t="s">
        <v>1426</v>
      </c>
      <c r="O208" s="172"/>
      <c r="P208" s="248"/>
      <c r="Q208" s="248"/>
      <c r="R208" s="248"/>
      <c r="S208" s="248"/>
      <c r="T208" s="248"/>
      <c r="U208" s="248"/>
      <c r="V208" s="248"/>
      <c r="W208" s="248"/>
      <c r="X208" s="248"/>
    </row>
    <row r="209" spans="1:24" s="242" customFormat="1" ht="76.5" customHeight="1">
      <c r="A209" s="13">
        <v>207</v>
      </c>
      <c r="B209" s="185" t="s">
        <v>1427</v>
      </c>
      <c r="C209" s="185" t="s">
        <v>2009</v>
      </c>
      <c r="D209" s="186" t="s">
        <v>1612</v>
      </c>
      <c r="E209" s="83" t="s">
        <v>17</v>
      </c>
      <c r="F209" s="185" t="s">
        <v>1613</v>
      </c>
      <c r="G209" s="140" t="s">
        <v>449</v>
      </c>
      <c r="H209" s="147" t="s">
        <v>28</v>
      </c>
      <c r="I209" s="82" t="s">
        <v>606</v>
      </c>
      <c r="J209" s="81" t="s">
        <v>20</v>
      </c>
      <c r="K209" s="81" t="s">
        <v>21</v>
      </c>
      <c r="L209" s="81" t="s">
        <v>22</v>
      </c>
      <c r="M209" s="84" t="s">
        <v>22</v>
      </c>
      <c r="N209" s="268" t="s">
        <v>1701</v>
      </c>
      <c r="O209" s="228"/>
      <c r="P209" s="248"/>
      <c r="Q209" s="248"/>
      <c r="R209" s="248"/>
      <c r="S209" s="248"/>
      <c r="T209" s="248"/>
      <c r="U209" s="248"/>
      <c r="V209" s="248"/>
      <c r="W209" s="248"/>
      <c r="X209" s="248"/>
    </row>
    <row r="210" spans="1:24" s="242" customFormat="1" ht="32.1" customHeight="1">
      <c r="A210" s="13">
        <v>208</v>
      </c>
      <c r="B210" s="185" t="s">
        <v>1427</v>
      </c>
      <c r="C210" s="185" t="s">
        <v>2009</v>
      </c>
      <c r="D210" s="186" t="s">
        <v>1524</v>
      </c>
      <c r="E210" s="83" t="s">
        <v>17</v>
      </c>
      <c r="F210" s="185" t="s">
        <v>1525</v>
      </c>
      <c r="G210" s="140" t="s">
        <v>98</v>
      </c>
      <c r="H210" s="147" t="s">
        <v>186</v>
      </c>
      <c r="I210" s="82" t="s">
        <v>604</v>
      </c>
      <c r="J210" s="81" t="s">
        <v>20</v>
      </c>
      <c r="K210" s="81" t="s">
        <v>21</v>
      </c>
      <c r="L210" s="81" t="s">
        <v>22</v>
      </c>
      <c r="M210" s="84" t="s">
        <v>22</v>
      </c>
      <c r="N210" s="268" t="s">
        <v>1702</v>
      </c>
      <c r="O210" s="228"/>
    </row>
    <row r="211" spans="1:24" s="242" customFormat="1" ht="32.1" customHeight="1">
      <c r="A211" s="13">
        <v>209</v>
      </c>
      <c r="B211" s="185" t="s">
        <v>1427</v>
      </c>
      <c r="C211" s="185" t="s">
        <v>2009</v>
      </c>
      <c r="D211" s="186" t="s">
        <v>1428</v>
      </c>
      <c r="E211" s="83" t="s">
        <v>17</v>
      </c>
      <c r="F211" s="185" t="s">
        <v>1429</v>
      </c>
      <c r="G211" s="140" t="s">
        <v>28</v>
      </c>
      <c r="H211" s="147" t="s">
        <v>98</v>
      </c>
      <c r="I211" s="82" t="s">
        <v>610</v>
      </c>
      <c r="J211" s="81" t="s">
        <v>20</v>
      </c>
      <c r="K211" s="81" t="s">
        <v>21</v>
      </c>
      <c r="L211" s="81" t="s">
        <v>22</v>
      </c>
      <c r="M211" s="84" t="s">
        <v>22</v>
      </c>
      <c r="N211" s="268" t="s">
        <v>1703</v>
      </c>
      <c r="O211" s="228"/>
    </row>
    <row r="212" spans="1:24" s="242" customFormat="1" ht="32.1" customHeight="1">
      <c r="A212" s="13">
        <v>210</v>
      </c>
      <c r="B212" s="185" t="s">
        <v>1427</v>
      </c>
      <c r="C212" s="185" t="s">
        <v>2009</v>
      </c>
      <c r="D212" s="186" t="s">
        <v>1462</v>
      </c>
      <c r="E212" s="83" t="s">
        <v>17</v>
      </c>
      <c r="F212" s="185" t="s">
        <v>1463</v>
      </c>
      <c r="G212" s="140" t="s">
        <v>186</v>
      </c>
      <c r="H212" s="147" t="s">
        <v>319</v>
      </c>
      <c r="I212" s="82" t="s">
        <v>1704</v>
      </c>
      <c r="J212" s="81" t="s">
        <v>20</v>
      </c>
      <c r="K212" s="81" t="s">
        <v>21</v>
      </c>
      <c r="L212" s="81" t="s">
        <v>22</v>
      </c>
      <c r="M212" s="84" t="s">
        <v>22</v>
      </c>
      <c r="N212" s="268" t="s">
        <v>1705</v>
      </c>
      <c r="O212" s="228"/>
    </row>
    <row r="213" spans="1:24" s="242" customFormat="1" ht="80.25" customHeight="1">
      <c r="A213" s="13">
        <v>211</v>
      </c>
      <c r="B213" s="185" t="s">
        <v>1427</v>
      </c>
      <c r="C213" s="185" t="s">
        <v>2010</v>
      </c>
      <c r="D213" s="186" t="s">
        <v>1616</v>
      </c>
      <c r="E213" s="83" t="s">
        <v>17</v>
      </c>
      <c r="F213" s="185" t="s">
        <v>1617</v>
      </c>
      <c r="G213" s="185" t="s">
        <v>165</v>
      </c>
      <c r="H213" s="147" t="s">
        <v>294</v>
      </c>
      <c r="I213" s="82" t="s">
        <v>1706</v>
      </c>
      <c r="J213" s="81" t="s">
        <v>20</v>
      </c>
      <c r="K213" s="81" t="s">
        <v>21</v>
      </c>
      <c r="L213" s="81" t="s">
        <v>22</v>
      </c>
      <c r="M213" s="84" t="s">
        <v>22</v>
      </c>
      <c r="N213" s="268" t="s">
        <v>1707</v>
      </c>
      <c r="O213" s="228"/>
    </row>
    <row r="214" spans="1:24" s="242" customFormat="1" ht="81" customHeight="1">
      <c r="A214" s="13">
        <v>212</v>
      </c>
      <c r="B214" s="185" t="s">
        <v>1427</v>
      </c>
      <c r="C214" s="185" t="s">
        <v>2010</v>
      </c>
      <c r="D214" s="186" t="s">
        <v>1708</v>
      </c>
      <c r="E214" s="83" t="s">
        <v>17</v>
      </c>
      <c r="F214" s="185" t="s">
        <v>1709</v>
      </c>
      <c r="G214" s="185" t="s">
        <v>169</v>
      </c>
      <c r="H214" s="147" t="s">
        <v>290</v>
      </c>
      <c r="I214" s="82" t="s">
        <v>1710</v>
      </c>
      <c r="J214" s="81" t="s">
        <v>20</v>
      </c>
      <c r="K214" s="81" t="s">
        <v>21</v>
      </c>
      <c r="L214" s="81" t="s">
        <v>22</v>
      </c>
      <c r="M214" s="84" t="s">
        <v>22</v>
      </c>
      <c r="N214" s="268" t="s">
        <v>1711</v>
      </c>
      <c r="O214" s="228"/>
    </row>
    <row r="215" spans="1:24" s="242" customFormat="1" ht="55.5" customHeight="1">
      <c r="A215" s="13">
        <v>213</v>
      </c>
      <c r="B215" s="185" t="s">
        <v>1427</v>
      </c>
      <c r="C215" s="185" t="s">
        <v>2010</v>
      </c>
      <c r="D215" s="186" t="s">
        <v>1712</v>
      </c>
      <c r="E215" s="83" t="s">
        <v>17</v>
      </c>
      <c r="F215" s="185" t="s">
        <v>1713</v>
      </c>
      <c r="G215" s="185" t="s">
        <v>1714</v>
      </c>
      <c r="H215" s="147" t="s">
        <v>23</v>
      </c>
      <c r="I215" s="82" t="s">
        <v>1715</v>
      </c>
      <c r="J215" s="81" t="s">
        <v>20</v>
      </c>
      <c r="K215" s="81" t="s">
        <v>21</v>
      </c>
      <c r="L215" s="81" t="s">
        <v>22</v>
      </c>
      <c r="M215" s="84" t="s">
        <v>22</v>
      </c>
      <c r="N215" s="268" t="s">
        <v>1716</v>
      </c>
      <c r="O215" s="228"/>
    </row>
    <row r="216" spans="1:24" s="242" customFormat="1" ht="45.75" customHeight="1">
      <c r="A216" s="13">
        <v>214</v>
      </c>
      <c r="B216" s="185" t="s">
        <v>1427</v>
      </c>
      <c r="C216" s="185" t="s">
        <v>2010</v>
      </c>
      <c r="D216" s="186" t="s">
        <v>1614</v>
      </c>
      <c r="E216" s="83" t="s">
        <v>17</v>
      </c>
      <c r="F216" s="185" t="s">
        <v>1615</v>
      </c>
      <c r="G216" s="185" t="s">
        <v>1717</v>
      </c>
      <c r="H216" s="147" t="s">
        <v>86</v>
      </c>
      <c r="I216" s="82" t="s">
        <v>1715</v>
      </c>
      <c r="J216" s="81" t="s">
        <v>20</v>
      </c>
      <c r="K216" s="81" t="s">
        <v>21</v>
      </c>
      <c r="L216" s="81" t="s">
        <v>22</v>
      </c>
      <c r="M216" s="84" t="s">
        <v>22</v>
      </c>
      <c r="N216" s="268" t="s">
        <v>1718</v>
      </c>
      <c r="O216" s="228"/>
    </row>
    <row r="217" spans="1:24" s="242" customFormat="1" ht="48.75" customHeight="1">
      <c r="A217" s="13">
        <v>215</v>
      </c>
      <c r="B217" s="185" t="s">
        <v>1427</v>
      </c>
      <c r="C217" s="185" t="s">
        <v>2005</v>
      </c>
      <c r="D217" s="186" t="s">
        <v>1719</v>
      </c>
      <c r="E217" s="83" t="s">
        <v>39</v>
      </c>
      <c r="F217" s="185" t="s">
        <v>1720</v>
      </c>
      <c r="G217" s="185" t="s">
        <v>1721</v>
      </c>
      <c r="H217" s="250" t="s">
        <v>1722</v>
      </c>
      <c r="I217" s="82" t="s">
        <v>1723</v>
      </c>
      <c r="J217" s="81" t="s">
        <v>20</v>
      </c>
      <c r="K217" s="81" t="s">
        <v>21</v>
      </c>
      <c r="L217" s="81" t="s">
        <v>22</v>
      </c>
      <c r="M217" s="84" t="s">
        <v>22</v>
      </c>
      <c r="N217" s="268" t="s">
        <v>1724</v>
      </c>
      <c r="O217" s="228"/>
    </row>
    <row r="218" spans="1:24" s="242" customFormat="1" ht="32.1" customHeight="1">
      <c r="A218" s="13">
        <v>216</v>
      </c>
      <c r="B218" s="185" t="s">
        <v>1427</v>
      </c>
      <c r="C218" s="185" t="s">
        <v>2005</v>
      </c>
      <c r="D218" s="186" t="s">
        <v>1437</v>
      </c>
      <c r="E218" s="83" t="s">
        <v>17</v>
      </c>
      <c r="F218" s="185" t="s">
        <v>1438</v>
      </c>
      <c r="G218" s="185" t="s">
        <v>1725</v>
      </c>
      <c r="H218" s="250" t="s">
        <v>1725</v>
      </c>
      <c r="I218" s="82" t="s">
        <v>1726</v>
      </c>
      <c r="J218" s="81" t="s">
        <v>20</v>
      </c>
      <c r="K218" s="81" t="s">
        <v>21</v>
      </c>
      <c r="L218" s="81" t="s">
        <v>22</v>
      </c>
      <c r="M218" s="84" t="s">
        <v>22</v>
      </c>
      <c r="N218" s="268" t="s">
        <v>1727</v>
      </c>
      <c r="O218" s="228"/>
    </row>
    <row r="219" spans="1:24" s="242" customFormat="1" ht="57" customHeight="1">
      <c r="A219" s="13">
        <v>217</v>
      </c>
      <c r="B219" s="185" t="s">
        <v>1427</v>
      </c>
      <c r="C219" s="185" t="s">
        <v>2005</v>
      </c>
      <c r="D219" s="186" t="s">
        <v>1728</v>
      </c>
      <c r="E219" s="83" t="s">
        <v>39</v>
      </c>
      <c r="F219" s="185" t="s">
        <v>1729</v>
      </c>
      <c r="G219" s="185" t="s">
        <v>1730</v>
      </c>
      <c r="H219" s="250" t="s">
        <v>1731</v>
      </c>
      <c r="I219" s="82" t="s">
        <v>1732</v>
      </c>
      <c r="J219" s="81" t="s">
        <v>20</v>
      </c>
      <c r="K219" s="81" t="s">
        <v>21</v>
      </c>
      <c r="L219" s="81" t="s">
        <v>22</v>
      </c>
      <c r="M219" s="84" t="s">
        <v>22</v>
      </c>
      <c r="N219" s="268" t="s">
        <v>1733</v>
      </c>
      <c r="O219" s="228"/>
    </row>
    <row r="220" spans="1:24" s="242" customFormat="1" ht="69" customHeight="1">
      <c r="A220" s="13">
        <v>218</v>
      </c>
      <c r="B220" s="185" t="s">
        <v>1427</v>
      </c>
      <c r="C220" s="185" t="s">
        <v>2005</v>
      </c>
      <c r="D220" s="186" t="s">
        <v>1471</v>
      </c>
      <c r="E220" s="83" t="s">
        <v>17</v>
      </c>
      <c r="F220" s="185" t="s">
        <v>1472</v>
      </c>
      <c r="G220" s="185" t="s">
        <v>1731</v>
      </c>
      <c r="H220" s="250" t="s">
        <v>1734</v>
      </c>
      <c r="I220" s="82" t="s">
        <v>1735</v>
      </c>
      <c r="J220" s="81" t="s">
        <v>20</v>
      </c>
      <c r="K220" s="81" t="s">
        <v>21</v>
      </c>
      <c r="L220" s="81" t="s">
        <v>22</v>
      </c>
      <c r="M220" s="84" t="s">
        <v>22</v>
      </c>
      <c r="N220" s="268" t="s">
        <v>1736</v>
      </c>
      <c r="O220" s="228"/>
    </row>
    <row r="221" spans="1:24" s="242" customFormat="1" ht="153" customHeight="1">
      <c r="A221" s="13">
        <v>219</v>
      </c>
      <c r="B221" s="185" t="s">
        <v>1427</v>
      </c>
      <c r="C221" s="185" t="s">
        <v>2006</v>
      </c>
      <c r="D221" s="186" t="s">
        <v>1539</v>
      </c>
      <c r="E221" s="83" t="s">
        <v>17</v>
      </c>
      <c r="F221" s="185" t="s">
        <v>1540</v>
      </c>
      <c r="G221" s="185" t="s">
        <v>516</v>
      </c>
      <c r="H221" s="250" t="s">
        <v>516</v>
      </c>
      <c r="I221" s="82" t="s">
        <v>1737</v>
      </c>
      <c r="J221" s="81" t="s">
        <v>20</v>
      </c>
      <c r="K221" s="81" t="s">
        <v>21</v>
      </c>
      <c r="L221" s="81" t="s">
        <v>22</v>
      </c>
      <c r="M221" s="84" t="s">
        <v>22</v>
      </c>
      <c r="N221" s="268" t="s">
        <v>1738</v>
      </c>
      <c r="O221" s="228"/>
    </row>
    <row r="222" spans="1:24" s="242" customFormat="1" ht="67.5" customHeight="1">
      <c r="A222" s="13">
        <v>220</v>
      </c>
      <c r="B222" s="185" t="s">
        <v>1427</v>
      </c>
      <c r="C222" s="185" t="s">
        <v>2006</v>
      </c>
      <c r="D222" s="186" t="s">
        <v>1739</v>
      </c>
      <c r="E222" s="83" t="s">
        <v>17</v>
      </c>
      <c r="F222" s="185" t="s">
        <v>1740</v>
      </c>
      <c r="G222" s="185" t="s">
        <v>1741</v>
      </c>
      <c r="H222" s="250" t="s">
        <v>1742</v>
      </c>
      <c r="I222" s="82" t="s">
        <v>1737</v>
      </c>
      <c r="J222" s="81" t="s">
        <v>20</v>
      </c>
      <c r="K222" s="81" t="s">
        <v>21</v>
      </c>
      <c r="L222" s="81" t="s">
        <v>22</v>
      </c>
      <c r="M222" s="84" t="s">
        <v>22</v>
      </c>
      <c r="N222" s="268" t="s">
        <v>1743</v>
      </c>
      <c r="O222" s="228"/>
    </row>
    <row r="223" spans="1:24" s="242" customFormat="1" ht="58.5" customHeight="1">
      <c r="A223" s="13">
        <v>221</v>
      </c>
      <c r="B223" s="185" t="s">
        <v>1427</v>
      </c>
      <c r="C223" s="185" t="s">
        <v>2006</v>
      </c>
      <c r="D223" s="186" t="s">
        <v>1744</v>
      </c>
      <c r="E223" s="83" t="s">
        <v>17</v>
      </c>
      <c r="F223" s="185" t="s">
        <v>1745</v>
      </c>
      <c r="G223" s="185" t="s">
        <v>1746</v>
      </c>
      <c r="H223" s="250" t="s">
        <v>1741</v>
      </c>
      <c r="I223" s="82" t="s">
        <v>1747</v>
      </c>
      <c r="J223" s="81" t="s">
        <v>20</v>
      </c>
      <c r="K223" s="81" t="s">
        <v>21</v>
      </c>
      <c r="L223" s="81" t="s">
        <v>22</v>
      </c>
      <c r="M223" s="84" t="s">
        <v>22</v>
      </c>
      <c r="N223" s="268" t="s">
        <v>1748</v>
      </c>
      <c r="O223" s="228"/>
    </row>
    <row r="224" spans="1:24" s="242" customFormat="1" ht="32.1" customHeight="1">
      <c r="A224" s="13">
        <v>222</v>
      </c>
      <c r="B224" s="185" t="s">
        <v>1427</v>
      </c>
      <c r="C224" s="185" t="s">
        <v>2006</v>
      </c>
      <c r="D224" s="186" t="s">
        <v>1542</v>
      </c>
      <c r="E224" s="83" t="s">
        <v>17</v>
      </c>
      <c r="F224" s="185" t="s">
        <v>1543</v>
      </c>
      <c r="G224" s="185" t="s">
        <v>1742</v>
      </c>
      <c r="H224" s="250" t="s">
        <v>1749</v>
      </c>
      <c r="I224" s="82" t="s">
        <v>1750</v>
      </c>
      <c r="J224" s="81" t="s">
        <v>20</v>
      </c>
      <c r="K224" s="81" t="s">
        <v>21</v>
      </c>
      <c r="L224" s="81" t="s">
        <v>22</v>
      </c>
      <c r="M224" s="84" t="s">
        <v>22</v>
      </c>
      <c r="N224" s="268" t="s">
        <v>1751</v>
      </c>
      <c r="O224" s="228"/>
    </row>
    <row r="225" spans="1:15" s="242" customFormat="1" ht="54.75" customHeight="1">
      <c r="A225" s="13">
        <v>223</v>
      </c>
      <c r="B225" s="185" t="s">
        <v>1427</v>
      </c>
      <c r="C225" s="185" t="s">
        <v>2006</v>
      </c>
      <c r="D225" s="186" t="s">
        <v>1752</v>
      </c>
      <c r="E225" s="83" t="s">
        <v>17</v>
      </c>
      <c r="F225" s="185" t="s">
        <v>1753</v>
      </c>
      <c r="G225" s="185" t="s">
        <v>1754</v>
      </c>
      <c r="H225" s="250" t="s">
        <v>1746</v>
      </c>
      <c r="I225" s="82" t="s">
        <v>1755</v>
      </c>
      <c r="J225" s="81" t="s">
        <v>20</v>
      </c>
      <c r="K225" s="81" t="s">
        <v>21</v>
      </c>
      <c r="L225" s="81" t="s">
        <v>22</v>
      </c>
      <c r="M225" s="84" t="s">
        <v>22</v>
      </c>
      <c r="N225" s="268" t="s">
        <v>1756</v>
      </c>
      <c r="O225" s="228"/>
    </row>
    <row r="226" spans="1:15" s="242" customFormat="1" ht="32.1" customHeight="1">
      <c r="A226" s="13">
        <v>224</v>
      </c>
      <c r="B226" s="185" t="s">
        <v>1427</v>
      </c>
      <c r="C226" s="185" t="s">
        <v>2014</v>
      </c>
      <c r="D226" s="186" t="s">
        <v>1474</v>
      </c>
      <c r="E226" s="83" t="s">
        <v>39</v>
      </c>
      <c r="F226" s="185" t="s">
        <v>1475</v>
      </c>
      <c r="G226" s="185" t="s">
        <v>1757</v>
      </c>
      <c r="H226" s="250" t="s">
        <v>1072</v>
      </c>
      <c r="I226" s="82" t="s">
        <v>1758</v>
      </c>
      <c r="J226" s="81" t="s">
        <v>20</v>
      </c>
      <c r="K226" s="81" t="s">
        <v>21</v>
      </c>
      <c r="L226" s="81" t="s">
        <v>22</v>
      </c>
      <c r="M226" s="84" t="s">
        <v>22</v>
      </c>
      <c r="N226" s="268"/>
      <c r="O226" s="228"/>
    </row>
    <row r="227" spans="1:15" s="242" customFormat="1" ht="32.1" customHeight="1">
      <c r="A227" s="13">
        <v>225</v>
      </c>
      <c r="B227" s="185" t="s">
        <v>1427</v>
      </c>
      <c r="C227" s="185" t="s">
        <v>2014</v>
      </c>
      <c r="D227" s="186" t="s">
        <v>1627</v>
      </c>
      <c r="E227" s="83" t="s">
        <v>39</v>
      </c>
      <c r="F227" s="185" t="s">
        <v>1628</v>
      </c>
      <c r="G227" s="185" t="s">
        <v>1759</v>
      </c>
      <c r="H227" s="250" t="s">
        <v>558</v>
      </c>
      <c r="I227" s="82" t="s">
        <v>1760</v>
      </c>
      <c r="J227" s="81" t="s">
        <v>20</v>
      </c>
      <c r="K227" s="81" t="s">
        <v>21</v>
      </c>
      <c r="L227" s="81" t="s">
        <v>22</v>
      </c>
      <c r="M227" s="84" t="s">
        <v>22</v>
      </c>
      <c r="N227" s="268"/>
      <c r="O227" s="228"/>
    </row>
    <row r="228" spans="1:15" s="242" customFormat="1" ht="32.1" customHeight="1">
      <c r="A228" s="13">
        <v>226</v>
      </c>
      <c r="B228" s="185" t="s">
        <v>1427</v>
      </c>
      <c r="C228" s="185" t="s">
        <v>2014</v>
      </c>
      <c r="D228" s="186" t="s">
        <v>1761</v>
      </c>
      <c r="E228" s="83" t="s">
        <v>17</v>
      </c>
      <c r="F228" s="185" t="s">
        <v>1762</v>
      </c>
      <c r="G228" s="185" t="s">
        <v>1763</v>
      </c>
      <c r="H228" s="250" t="s">
        <v>1764</v>
      </c>
      <c r="I228" s="82" t="s">
        <v>1765</v>
      </c>
      <c r="J228" s="81" t="s">
        <v>20</v>
      </c>
      <c r="K228" s="81" t="s">
        <v>21</v>
      </c>
      <c r="L228" s="81" t="s">
        <v>22</v>
      </c>
      <c r="M228" s="84" t="s">
        <v>22</v>
      </c>
      <c r="N228" s="268" t="s">
        <v>1766</v>
      </c>
      <c r="O228" s="228"/>
    </row>
    <row r="229" spans="1:15" s="242" customFormat="1" ht="32.1" customHeight="1">
      <c r="A229" s="13">
        <v>227</v>
      </c>
      <c r="B229" s="185" t="s">
        <v>1427</v>
      </c>
      <c r="C229" s="185" t="s">
        <v>2051</v>
      </c>
      <c r="D229" s="186" t="s">
        <v>1767</v>
      </c>
      <c r="E229" s="83" t="s">
        <v>17</v>
      </c>
      <c r="F229" s="185" t="s">
        <v>1768</v>
      </c>
      <c r="G229" s="185" t="s">
        <v>1769</v>
      </c>
      <c r="H229" s="250" t="s">
        <v>1072</v>
      </c>
      <c r="I229" s="82" t="s">
        <v>1758</v>
      </c>
      <c r="J229" s="81" t="s">
        <v>20</v>
      </c>
      <c r="K229" s="81" t="s">
        <v>21</v>
      </c>
      <c r="L229" s="81" t="s">
        <v>22</v>
      </c>
      <c r="M229" s="84" t="s">
        <v>22</v>
      </c>
      <c r="N229" s="268" t="s">
        <v>1770</v>
      </c>
      <c r="O229" s="228"/>
    </row>
    <row r="230" spans="1:15" s="242" customFormat="1" ht="32.1" customHeight="1">
      <c r="A230" s="13">
        <v>228</v>
      </c>
      <c r="B230" s="185" t="s">
        <v>1427</v>
      </c>
      <c r="C230" s="185" t="s">
        <v>2051</v>
      </c>
      <c r="D230" s="186" t="s">
        <v>1771</v>
      </c>
      <c r="E230" s="83" t="s">
        <v>17</v>
      </c>
      <c r="F230" s="185" t="s">
        <v>1772</v>
      </c>
      <c r="G230" s="187" t="s">
        <v>1773</v>
      </c>
      <c r="H230" s="250" t="s">
        <v>558</v>
      </c>
      <c r="I230" s="82" t="s">
        <v>1774</v>
      </c>
      <c r="J230" s="81" t="s">
        <v>20</v>
      </c>
      <c r="K230" s="81" t="s">
        <v>21</v>
      </c>
      <c r="L230" s="81" t="s">
        <v>22</v>
      </c>
      <c r="M230" s="84" t="s">
        <v>22</v>
      </c>
      <c r="N230" s="268" t="s">
        <v>1770</v>
      </c>
      <c r="O230" s="228"/>
    </row>
    <row r="231" spans="1:15" s="242" customFormat="1" ht="32.1" customHeight="1">
      <c r="A231" s="13">
        <v>229</v>
      </c>
      <c r="B231" s="185" t="s">
        <v>1427</v>
      </c>
      <c r="C231" s="185" t="s">
        <v>2051</v>
      </c>
      <c r="D231" s="186" t="s">
        <v>1548</v>
      </c>
      <c r="E231" s="83" t="s">
        <v>17</v>
      </c>
      <c r="F231" s="185" t="s">
        <v>1549</v>
      </c>
      <c r="G231" s="187" t="s">
        <v>1072</v>
      </c>
      <c r="H231" s="250" t="s">
        <v>1764</v>
      </c>
      <c r="I231" s="82" t="s">
        <v>1775</v>
      </c>
      <c r="J231" s="81" t="s">
        <v>20</v>
      </c>
      <c r="K231" s="81" t="s">
        <v>21</v>
      </c>
      <c r="L231" s="81" t="s">
        <v>22</v>
      </c>
      <c r="M231" s="84" t="s">
        <v>22</v>
      </c>
      <c r="N231" s="268" t="s">
        <v>1776</v>
      </c>
      <c r="O231" s="228"/>
    </row>
    <row r="232" spans="1:15" s="242" customFormat="1" ht="50.25" customHeight="1">
      <c r="A232" s="13">
        <v>230</v>
      </c>
      <c r="B232" s="185" t="s">
        <v>1427</v>
      </c>
      <c r="C232" s="185" t="s">
        <v>2034</v>
      </c>
      <c r="D232" s="186" t="s">
        <v>1551</v>
      </c>
      <c r="E232" s="83" t="s">
        <v>17</v>
      </c>
      <c r="F232" s="185" t="s">
        <v>1552</v>
      </c>
      <c r="G232" s="148">
        <v>7.3170731707317069E-2</v>
      </c>
      <c r="H232" s="147" t="s">
        <v>1972</v>
      </c>
      <c r="I232" s="82" t="s">
        <v>1777</v>
      </c>
      <c r="J232" s="81" t="s">
        <v>20</v>
      </c>
      <c r="K232" s="81" t="s">
        <v>21</v>
      </c>
      <c r="L232" s="81" t="s">
        <v>22</v>
      </c>
      <c r="M232" s="84" t="s">
        <v>22</v>
      </c>
      <c r="N232" s="268" t="s">
        <v>1778</v>
      </c>
      <c r="O232" s="228"/>
    </row>
    <row r="233" spans="1:15" s="242" customFormat="1" ht="32.1" customHeight="1">
      <c r="A233" s="13">
        <v>231</v>
      </c>
      <c r="B233" s="185" t="s">
        <v>1427</v>
      </c>
      <c r="C233" s="185" t="s">
        <v>2034</v>
      </c>
      <c r="D233" s="186" t="s">
        <v>1479</v>
      </c>
      <c r="E233" s="83" t="s">
        <v>17</v>
      </c>
      <c r="F233" s="185" t="s">
        <v>1480</v>
      </c>
      <c r="G233" s="251">
        <v>4.878048780487805E-2</v>
      </c>
      <c r="H233" s="147" t="s">
        <v>1779</v>
      </c>
      <c r="I233" s="82" t="s">
        <v>587</v>
      </c>
      <c r="J233" s="81" t="s">
        <v>20</v>
      </c>
      <c r="K233" s="81" t="s">
        <v>21</v>
      </c>
      <c r="L233" s="81" t="s">
        <v>22</v>
      </c>
      <c r="M233" s="84" t="s">
        <v>22</v>
      </c>
      <c r="N233" s="269" t="s">
        <v>1705</v>
      </c>
      <c r="O233" s="228"/>
    </row>
    <row r="234" spans="1:15" s="242" customFormat="1" ht="32.1" customHeight="1">
      <c r="A234" s="13">
        <v>232</v>
      </c>
      <c r="B234" s="185" t="s">
        <v>1427</v>
      </c>
      <c r="C234" s="185" t="s">
        <v>2034</v>
      </c>
      <c r="D234" s="186" t="s">
        <v>1477</v>
      </c>
      <c r="E234" s="83" t="s">
        <v>17</v>
      </c>
      <c r="F234" s="185" t="s">
        <v>1478</v>
      </c>
      <c r="G234" s="148">
        <v>2.4390243902439025E-2</v>
      </c>
      <c r="H234" s="250" t="s">
        <v>581</v>
      </c>
      <c r="I234" s="82" t="s">
        <v>582</v>
      </c>
      <c r="J234" s="81" t="s">
        <v>20</v>
      </c>
      <c r="K234" s="81" t="s">
        <v>21</v>
      </c>
      <c r="L234" s="81" t="s">
        <v>22</v>
      </c>
      <c r="M234" s="84" t="s">
        <v>22</v>
      </c>
      <c r="N234" s="268"/>
      <c r="O234" s="228"/>
    </row>
    <row r="235" spans="1:15" s="242" customFormat="1" ht="32.1" customHeight="1">
      <c r="A235" s="13">
        <v>233</v>
      </c>
      <c r="B235" s="185" t="s">
        <v>1427</v>
      </c>
      <c r="C235" s="185" t="s">
        <v>2034</v>
      </c>
      <c r="D235" s="186" t="s">
        <v>1780</v>
      </c>
      <c r="E235" s="83" t="s">
        <v>17</v>
      </c>
      <c r="F235" s="185" t="s">
        <v>1781</v>
      </c>
      <c r="G235" s="148">
        <v>0.12195121951219512</v>
      </c>
      <c r="H235" s="250" t="s">
        <v>1782</v>
      </c>
      <c r="I235" s="82" t="s">
        <v>1783</v>
      </c>
      <c r="J235" s="81" t="s">
        <v>20</v>
      </c>
      <c r="K235" s="81" t="s">
        <v>21</v>
      </c>
      <c r="L235" s="81" t="s">
        <v>22</v>
      </c>
      <c r="M235" s="84" t="s">
        <v>22</v>
      </c>
      <c r="N235" s="268"/>
      <c r="O235" s="228"/>
    </row>
    <row r="236" spans="1:15" s="242" customFormat="1" ht="54.75" customHeight="1">
      <c r="A236" s="13">
        <v>234</v>
      </c>
      <c r="B236" s="185" t="s">
        <v>1427</v>
      </c>
      <c r="C236" s="185" t="s">
        <v>2052</v>
      </c>
      <c r="D236" s="186" t="s">
        <v>1784</v>
      </c>
      <c r="E236" s="83" t="s">
        <v>39</v>
      </c>
      <c r="F236" s="185" t="s">
        <v>1785</v>
      </c>
      <c r="G236" s="185" t="s">
        <v>1786</v>
      </c>
      <c r="H236" s="147" t="s">
        <v>1787</v>
      </c>
      <c r="I236" s="82" t="s">
        <v>1788</v>
      </c>
      <c r="J236" s="81" t="s">
        <v>20</v>
      </c>
      <c r="K236" s="81" t="s">
        <v>21</v>
      </c>
      <c r="L236" s="81" t="s">
        <v>22</v>
      </c>
      <c r="M236" s="84" t="s">
        <v>22</v>
      </c>
      <c r="N236" s="270" t="s">
        <v>1789</v>
      </c>
      <c r="O236" s="228"/>
    </row>
    <row r="237" spans="1:15" s="242" customFormat="1" ht="32.1" customHeight="1">
      <c r="A237" s="13">
        <v>235</v>
      </c>
      <c r="B237" s="185" t="s">
        <v>1427</v>
      </c>
      <c r="C237" s="185" t="s">
        <v>2052</v>
      </c>
      <c r="D237" s="186" t="s">
        <v>1555</v>
      </c>
      <c r="E237" s="83" t="s">
        <v>39</v>
      </c>
      <c r="F237" s="185" t="s">
        <v>1556</v>
      </c>
      <c r="G237" s="185" t="s">
        <v>1790</v>
      </c>
      <c r="H237" s="250" t="s">
        <v>1790</v>
      </c>
      <c r="I237" s="82" t="s">
        <v>1791</v>
      </c>
      <c r="J237" s="81" t="s">
        <v>20</v>
      </c>
      <c r="K237" s="81" t="s">
        <v>21</v>
      </c>
      <c r="L237" s="81" t="s">
        <v>22</v>
      </c>
      <c r="M237" s="84" t="s">
        <v>22</v>
      </c>
      <c r="N237" s="270" t="s">
        <v>1792</v>
      </c>
      <c r="O237" s="228"/>
    </row>
    <row r="238" spans="1:15" s="242" customFormat="1" ht="46.5" customHeight="1">
      <c r="A238" s="13">
        <v>236</v>
      </c>
      <c r="B238" s="185" t="s">
        <v>1427</v>
      </c>
      <c r="C238" s="185" t="s">
        <v>2052</v>
      </c>
      <c r="D238" s="186" t="s">
        <v>1793</v>
      </c>
      <c r="E238" s="83" t="s">
        <v>17</v>
      </c>
      <c r="F238" s="185" t="s">
        <v>1794</v>
      </c>
      <c r="G238" s="185" t="s">
        <v>1795</v>
      </c>
      <c r="H238" s="250" t="s">
        <v>1786</v>
      </c>
      <c r="I238" s="82" t="s">
        <v>617</v>
      </c>
      <c r="J238" s="81" t="s">
        <v>20</v>
      </c>
      <c r="K238" s="81" t="s">
        <v>21</v>
      </c>
      <c r="L238" s="81" t="s">
        <v>22</v>
      </c>
      <c r="M238" s="84" t="s">
        <v>22</v>
      </c>
      <c r="N238" s="270" t="s">
        <v>1796</v>
      </c>
      <c r="O238" s="228"/>
    </row>
    <row r="239" spans="1:15" s="242" customFormat="1" ht="32.1" customHeight="1">
      <c r="A239" s="13">
        <v>237</v>
      </c>
      <c r="B239" s="185" t="s">
        <v>1427</v>
      </c>
      <c r="C239" s="185" t="s">
        <v>2016</v>
      </c>
      <c r="D239" s="186" t="s">
        <v>1446</v>
      </c>
      <c r="E239" s="185" t="s">
        <v>17</v>
      </c>
      <c r="F239" s="213" t="s">
        <v>1447</v>
      </c>
      <c r="G239" s="252" t="s">
        <v>1448</v>
      </c>
      <c r="H239" s="252" t="s">
        <v>1797</v>
      </c>
      <c r="I239" s="253">
        <v>4.1700000000000001E-2</v>
      </c>
      <c r="J239" s="254" t="s">
        <v>21</v>
      </c>
      <c r="K239" s="254" t="s">
        <v>22</v>
      </c>
      <c r="L239" s="254" t="s">
        <v>22</v>
      </c>
      <c r="M239" s="254" t="s">
        <v>22</v>
      </c>
      <c r="N239" s="271" t="s">
        <v>1798</v>
      </c>
      <c r="O239" s="228"/>
    </row>
    <row r="240" spans="1:15" s="242" customFormat="1" ht="32.1" customHeight="1">
      <c r="A240" s="13">
        <v>238</v>
      </c>
      <c r="B240" s="185" t="s">
        <v>1427</v>
      </c>
      <c r="C240" s="185" t="s">
        <v>2015</v>
      </c>
      <c r="D240" s="186" t="s">
        <v>1486</v>
      </c>
      <c r="E240" s="185" t="s">
        <v>17</v>
      </c>
      <c r="F240" s="213" t="s">
        <v>1487</v>
      </c>
      <c r="G240" s="252" t="s">
        <v>1488</v>
      </c>
      <c r="H240" s="252" t="s">
        <v>1799</v>
      </c>
      <c r="I240" s="253">
        <v>1.9199999999999998E-2</v>
      </c>
      <c r="J240" s="254" t="s">
        <v>21</v>
      </c>
      <c r="K240" s="254" t="s">
        <v>22</v>
      </c>
      <c r="L240" s="254" t="s">
        <v>22</v>
      </c>
      <c r="M240" s="254" t="s">
        <v>22</v>
      </c>
      <c r="N240" s="271" t="s">
        <v>1800</v>
      </c>
      <c r="O240" s="228"/>
    </row>
    <row r="241" spans="1:15" s="242" customFormat="1" ht="32.1" customHeight="1">
      <c r="A241" s="13">
        <v>239</v>
      </c>
      <c r="B241" s="185" t="s">
        <v>1427</v>
      </c>
      <c r="C241" s="185" t="s">
        <v>2055</v>
      </c>
      <c r="D241" s="186" t="s">
        <v>1573</v>
      </c>
      <c r="E241" s="185" t="s">
        <v>17</v>
      </c>
      <c r="F241" s="213" t="s">
        <v>1574</v>
      </c>
      <c r="G241" s="252" t="s">
        <v>1575</v>
      </c>
      <c r="H241" s="252" t="s">
        <v>1801</v>
      </c>
      <c r="I241" s="253">
        <v>3.5700000000000003E-2</v>
      </c>
      <c r="J241" s="254" t="s">
        <v>21</v>
      </c>
      <c r="K241" s="254" t="s">
        <v>22</v>
      </c>
      <c r="L241" s="254" t="s">
        <v>22</v>
      </c>
      <c r="M241" s="254" t="s">
        <v>22</v>
      </c>
      <c r="N241" s="271" t="s">
        <v>1802</v>
      </c>
      <c r="O241" s="228"/>
    </row>
    <row r="242" spans="1:15" s="242" customFormat="1" ht="32.1" customHeight="1">
      <c r="A242" s="13">
        <v>240</v>
      </c>
      <c r="B242" s="185" t="s">
        <v>1427</v>
      </c>
      <c r="C242" s="185" t="s">
        <v>2015</v>
      </c>
      <c r="D242" s="186" t="s">
        <v>1564</v>
      </c>
      <c r="E242" s="185" t="s">
        <v>17</v>
      </c>
      <c r="F242" s="213" t="s">
        <v>1803</v>
      </c>
      <c r="G242" s="252" t="s">
        <v>1566</v>
      </c>
      <c r="H242" s="252" t="s">
        <v>1804</v>
      </c>
      <c r="I242" s="253">
        <v>3.5700000000000003E-2</v>
      </c>
      <c r="J242" s="254" t="s">
        <v>21</v>
      </c>
      <c r="K242" s="254" t="s">
        <v>22</v>
      </c>
      <c r="L242" s="254" t="s">
        <v>22</v>
      </c>
      <c r="M242" s="254" t="s">
        <v>22</v>
      </c>
      <c r="N242" s="271" t="s">
        <v>1805</v>
      </c>
      <c r="O242" s="228"/>
    </row>
    <row r="243" spans="1:15" s="242" customFormat="1" ht="32.1" customHeight="1">
      <c r="A243" s="13">
        <v>241</v>
      </c>
      <c r="B243" s="185" t="s">
        <v>1427</v>
      </c>
      <c r="C243" s="185" t="s">
        <v>2037</v>
      </c>
      <c r="D243" s="186" t="s">
        <v>1806</v>
      </c>
      <c r="E243" s="185" t="s">
        <v>17</v>
      </c>
      <c r="F243" s="213" t="s">
        <v>1807</v>
      </c>
      <c r="G243" s="255" t="s">
        <v>1808</v>
      </c>
      <c r="H243" s="255" t="s">
        <v>1809</v>
      </c>
      <c r="I243" s="256">
        <v>9.6799999999999997E-2</v>
      </c>
      <c r="J243" s="257" t="s">
        <v>21</v>
      </c>
      <c r="K243" s="257" t="s">
        <v>22</v>
      </c>
      <c r="L243" s="257" t="s">
        <v>22</v>
      </c>
      <c r="M243" s="257" t="s">
        <v>22</v>
      </c>
      <c r="N243" s="271" t="s">
        <v>1810</v>
      </c>
      <c r="O243" s="228"/>
    </row>
    <row r="244" spans="1:15" s="242" customFormat="1" ht="32.1" customHeight="1">
      <c r="A244" s="13">
        <v>242</v>
      </c>
      <c r="B244" s="185" t="s">
        <v>1427</v>
      </c>
      <c r="C244" s="185" t="s">
        <v>2015</v>
      </c>
      <c r="D244" s="186" t="s">
        <v>1811</v>
      </c>
      <c r="E244" s="185" t="s">
        <v>39</v>
      </c>
      <c r="F244" s="213" t="s">
        <v>1812</v>
      </c>
      <c r="G244" s="255" t="s">
        <v>1813</v>
      </c>
      <c r="H244" s="255" t="s">
        <v>1814</v>
      </c>
      <c r="I244" s="256">
        <v>3.85E-2</v>
      </c>
      <c r="J244" s="257" t="s">
        <v>21</v>
      </c>
      <c r="K244" s="257" t="s">
        <v>22</v>
      </c>
      <c r="L244" s="257" t="s">
        <v>22</v>
      </c>
      <c r="M244" s="257" t="s">
        <v>22</v>
      </c>
      <c r="N244" s="271" t="s">
        <v>1815</v>
      </c>
      <c r="O244" s="228"/>
    </row>
    <row r="245" spans="1:15" s="242" customFormat="1" ht="32.1" customHeight="1">
      <c r="A245" s="13">
        <v>243</v>
      </c>
      <c r="B245" s="185" t="s">
        <v>1427</v>
      </c>
      <c r="C245" s="185" t="s">
        <v>2015</v>
      </c>
      <c r="D245" s="186" t="s">
        <v>1443</v>
      </c>
      <c r="E245" s="185" t="s">
        <v>17</v>
      </c>
      <c r="F245" s="213" t="s">
        <v>1444</v>
      </c>
      <c r="G245" s="255" t="s">
        <v>1445</v>
      </c>
      <c r="H245" s="255" t="s">
        <v>1816</v>
      </c>
      <c r="I245" s="256">
        <v>7.6899999999999996E-2</v>
      </c>
      <c r="J245" s="257" t="s">
        <v>21</v>
      </c>
      <c r="K245" s="257" t="s">
        <v>22</v>
      </c>
      <c r="L245" s="257" t="s">
        <v>22</v>
      </c>
      <c r="M245" s="257" t="s">
        <v>22</v>
      </c>
      <c r="N245" s="271"/>
      <c r="O245" s="228"/>
    </row>
    <row r="246" spans="1:15" s="242" customFormat="1" ht="32.1" customHeight="1">
      <c r="A246" s="13">
        <v>244</v>
      </c>
      <c r="B246" s="185" t="s">
        <v>1427</v>
      </c>
      <c r="C246" s="185" t="s">
        <v>2015</v>
      </c>
      <c r="D246" s="186" t="s">
        <v>1817</v>
      </c>
      <c r="E246" s="185" t="s">
        <v>17</v>
      </c>
      <c r="F246" s="213" t="s">
        <v>1818</v>
      </c>
      <c r="G246" s="255" t="s">
        <v>1819</v>
      </c>
      <c r="H246" s="255" t="s">
        <v>1820</v>
      </c>
      <c r="I246" s="256">
        <v>9.6199999999999994E-2</v>
      </c>
      <c r="J246" s="257" t="s">
        <v>21</v>
      </c>
      <c r="K246" s="257" t="s">
        <v>22</v>
      </c>
      <c r="L246" s="257" t="s">
        <v>22</v>
      </c>
      <c r="M246" s="257" t="s">
        <v>22</v>
      </c>
      <c r="N246" s="271" t="s">
        <v>1821</v>
      </c>
      <c r="O246" s="228"/>
    </row>
    <row r="247" spans="1:15" s="242" customFormat="1" ht="32.1" customHeight="1">
      <c r="A247" s="13">
        <v>245</v>
      </c>
      <c r="B247" s="185" t="s">
        <v>1427</v>
      </c>
      <c r="C247" s="185" t="s">
        <v>2017</v>
      </c>
      <c r="D247" s="186" t="s">
        <v>1822</v>
      </c>
      <c r="E247" s="185" t="s">
        <v>17</v>
      </c>
      <c r="F247" s="213" t="s">
        <v>1823</v>
      </c>
      <c r="G247" s="255" t="s">
        <v>1824</v>
      </c>
      <c r="H247" s="255" t="s">
        <v>1825</v>
      </c>
      <c r="I247" s="256">
        <v>7.1400000000000005E-2</v>
      </c>
      <c r="J247" s="257" t="s">
        <v>21</v>
      </c>
      <c r="K247" s="257" t="s">
        <v>22</v>
      </c>
      <c r="L247" s="257" t="s">
        <v>22</v>
      </c>
      <c r="M247" s="257" t="s">
        <v>22</v>
      </c>
      <c r="N247" s="271" t="s">
        <v>1826</v>
      </c>
      <c r="O247" s="228"/>
    </row>
    <row r="248" spans="1:15" s="242" customFormat="1" ht="32.1" customHeight="1">
      <c r="A248" s="13">
        <v>246</v>
      </c>
      <c r="B248" s="185" t="s">
        <v>1427</v>
      </c>
      <c r="C248" s="185" t="s">
        <v>2017</v>
      </c>
      <c r="D248" s="186" t="s">
        <v>1449</v>
      </c>
      <c r="E248" s="185" t="s">
        <v>17</v>
      </c>
      <c r="F248" s="213" t="s">
        <v>1450</v>
      </c>
      <c r="G248" s="255" t="s">
        <v>1451</v>
      </c>
      <c r="H248" s="255" t="s">
        <v>1827</v>
      </c>
      <c r="I248" s="256">
        <v>0.107</v>
      </c>
      <c r="J248" s="257" t="s">
        <v>21</v>
      </c>
      <c r="K248" s="257" t="s">
        <v>22</v>
      </c>
      <c r="L248" s="257" t="s">
        <v>22</v>
      </c>
      <c r="M248" s="257" t="s">
        <v>22</v>
      </c>
      <c r="N248" s="271" t="s">
        <v>1828</v>
      </c>
      <c r="O248" s="228"/>
    </row>
    <row r="249" spans="1:15" s="242" customFormat="1" ht="32.1" customHeight="1">
      <c r="A249" s="13">
        <v>247</v>
      </c>
      <c r="B249" s="185" t="s">
        <v>1427</v>
      </c>
      <c r="C249" s="185" t="s">
        <v>2055</v>
      </c>
      <c r="D249" s="186" t="s">
        <v>1829</v>
      </c>
      <c r="E249" s="185" t="s">
        <v>17</v>
      </c>
      <c r="F249" s="213" t="s">
        <v>1830</v>
      </c>
      <c r="G249" s="255" t="s">
        <v>1831</v>
      </c>
      <c r="H249" s="255" t="s">
        <v>1825</v>
      </c>
      <c r="I249" s="256">
        <v>7.1400000000000005E-2</v>
      </c>
      <c r="J249" s="257" t="s">
        <v>21</v>
      </c>
      <c r="K249" s="257" t="s">
        <v>22</v>
      </c>
      <c r="L249" s="257" t="s">
        <v>22</v>
      </c>
      <c r="M249" s="257" t="s">
        <v>22</v>
      </c>
      <c r="N249" s="271"/>
      <c r="O249" s="228"/>
    </row>
    <row r="250" spans="1:15" s="242" customFormat="1" ht="32.1" customHeight="1">
      <c r="A250" s="13">
        <v>248</v>
      </c>
      <c r="B250" s="185" t="s">
        <v>1427</v>
      </c>
      <c r="C250" s="185" t="s">
        <v>2036</v>
      </c>
      <c r="D250" s="186" t="s">
        <v>1567</v>
      </c>
      <c r="E250" s="185" t="s">
        <v>39</v>
      </c>
      <c r="F250" s="213" t="s">
        <v>1568</v>
      </c>
      <c r="G250" s="255" t="s">
        <v>1569</v>
      </c>
      <c r="H250" s="255" t="s">
        <v>1832</v>
      </c>
      <c r="I250" s="256">
        <v>4.65E-2</v>
      </c>
      <c r="J250" s="257" t="s">
        <v>21</v>
      </c>
      <c r="K250" s="257" t="s">
        <v>22</v>
      </c>
      <c r="L250" s="257" t="s">
        <v>22</v>
      </c>
      <c r="M250" s="257" t="s">
        <v>22</v>
      </c>
      <c r="N250" s="271" t="s">
        <v>1833</v>
      </c>
      <c r="O250" s="228"/>
    </row>
    <row r="251" spans="1:15" s="242" customFormat="1" ht="67.5" customHeight="1">
      <c r="A251" s="13">
        <v>249</v>
      </c>
      <c r="B251" s="185" t="s">
        <v>1427</v>
      </c>
      <c r="C251" s="185" t="s">
        <v>2035</v>
      </c>
      <c r="D251" s="186" t="s">
        <v>1481</v>
      </c>
      <c r="E251" s="185" t="s">
        <v>17</v>
      </c>
      <c r="F251" s="213" t="s">
        <v>1482</v>
      </c>
      <c r="G251" s="255" t="s">
        <v>1834</v>
      </c>
      <c r="H251" s="255" t="s">
        <v>1834</v>
      </c>
      <c r="I251" s="256">
        <v>2.3199999999999998E-2</v>
      </c>
      <c r="J251" s="257" t="s">
        <v>21</v>
      </c>
      <c r="K251" s="257" t="s">
        <v>22</v>
      </c>
      <c r="L251" s="257" t="s">
        <v>22</v>
      </c>
      <c r="M251" s="257" t="s">
        <v>22</v>
      </c>
      <c r="N251" s="272" t="s">
        <v>1835</v>
      </c>
      <c r="O251" s="228"/>
    </row>
    <row r="252" spans="1:15" s="242" customFormat="1" ht="32.1" customHeight="1">
      <c r="A252" s="13">
        <v>250</v>
      </c>
      <c r="B252" s="185" t="s">
        <v>1427</v>
      </c>
      <c r="C252" s="185" t="s">
        <v>2035</v>
      </c>
      <c r="D252" s="186" t="s">
        <v>1557</v>
      </c>
      <c r="E252" s="185" t="s">
        <v>39</v>
      </c>
      <c r="F252" s="213" t="s">
        <v>1558</v>
      </c>
      <c r="G252" s="255" t="s">
        <v>1832</v>
      </c>
      <c r="H252" s="255" t="s">
        <v>1836</v>
      </c>
      <c r="I252" s="256">
        <v>9.2999999999999999E-2</v>
      </c>
      <c r="J252" s="257" t="s">
        <v>21</v>
      </c>
      <c r="K252" s="257" t="s">
        <v>22</v>
      </c>
      <c r="L252" s="257" t="s">
        <v>22</v>
      </c>
      <c r="M252" s="257" t="s">
        <v>22</v>
      </c>
      <c r="N252" s="271" t="s">
        <v>1837</v>
      </c>
      <c r="O252" s="228"/>
    </row>
    <row r="253" spans="1:15" s="242" customFormat="1" ht="32.1" customHeight="1">
      <c r="A253" s="13">
        <v>251</v>
      </c>
      <c r="B253" s="185" t="s">
        <v>1427</v>
      </c>
      <c r="C253" s="185" t="s">
        <v>2016</v>
      </c>
      <c r="D253" s="186" t="s">
        <v>1838</v>
      </c>
      <c r="E253" s="185" t="s">
        <v>17</v>
      </c>
      <c r="F253" s="213" t="s">
        <v>1839</v>
      </c>
      <c r="G253" s="255" t="s">
        <v>1840</v>
      </c>
      <c r="H253" s="255" t="s">
        <v>1841</v>
      </c>
      <c r="I253" s="256">
        <v>2.0799999999999999E-2</v>
      </c>
      <c r="J253" s="257" t="s">
        <v>21</v>
      </c>
      <c r="K253" s="257" t="s">
        <v>22</v>
      </c>
      <c r="L253" s="257" t="s">
        <v>22</v>
      </c>
      <c r="M253" s="257" t="s">
        <v>22</v>
      </c>
      <c r="N253" s="271" t="s">
        <v>1842</v>
      </c>
      <c r="O253" s="228"/>
    </row>
    <row r="254" spans="1:15" s="242" customFormat="1" ht="32.1" customHeight="1">
      <c r="A254" s="13">
        <v>252</v>
      </c>
      <c r="B254" s="185" t="s">
        <v>1427</v>
      </c>
      <c r="C254" s="185" t="s">
        <v>2038</v>
      </c>
      <c r="D254" s="186" t="s">
        <v>1580</v>
      </c>
      <c r="E254" s="185" t="s">
        <v>17</v>
      </c>
      <c r="F254" s="213" t="s">
        <v>1581</v>
      </c>
      <c r="G254" s="255" t="s">
        <v>226</v>
      </c>
      <c r="H254" s="255" t="s">
        <v>1787</v>
      </c>
      <c r="I254" s="256">
        <v>2.7799999999999998E-2</v>
      </c>
      <c r="J254" s="257" t="s">
        <v>21</v>
      </c>
      <c r="K254" s="257" t="s">
        <v>22</v>
      </c>
      <c r="L254" s="257" t="s">
        <v>22</v>
      </c>
      <c r="M254" s="257" t="s">
        <v>22</v>
      </c>
      <c r="N254" s="271" t="s">
        <v>1843</v>
      </c>
      <c r="O254" s="228"/>
    </row>
    <row r="255" spans="1:15" s="242" customFormat="1" ht="32.1" customHeight="1">
      <c r="A255" s="13">
        <v>253</v>
      </c>
      <c r="B255" s="185" t="s">
        <v>1427</v>
      </c>
      <c r="C255" s="185" t="s">
        <v>2036</v>
      </c>
      <c r="D255" s="186" t="s">
        <v>1651</v>
      </c>
      <c r="E255" s="185" t="s">
        <v>39</v>
      </c>
      <c r="F255" s="213" t="s">
        <v>1652</v>
      </c>
      <c r="G255" s="255" t="s">
        <v>1844</v>
      </c>
      <c r="H255" s="255" t="s">
        <v>1845</v>
      </c>
      <c r="I255" s="256">
        <v>6.5199999999999994E-2</v>
      </c>
      <c r="J255" s="257" t="s">
        <v>21</v>
      </c>
      <c r="K255" s="257" t="s">
        <v>22</v>
      </c>
      <c r="L255" s="257" t="s">
        <v>22</v>
      </c>
      <c r="M255" s="257" t="s">
        <v>22</v>
      </c>
      <c r="N255" s="271" t="s">
        <v>1846</v>
      </c>
      <c r="O255" s="228"/>
    </row>
    <row r="256" spans="1:15" s="242" customFormat="1" ht="32.1" customHeight="1">
      <c r="A256" s="13">
        <v>254</v>
      </c>
      <c r="B256" s="185" t="s">
        <v>1427</v>
      </c>
      <c r="C256" s="185" t="s">
        <v>2016</v>
      </c>
      <c r="D256" s="186" t="s">
        <v>1847</v>
      </c>
      <c r="E256" s="185" t="s">
        <v>17</v>
      </c>
      <c r="F256" s="213" t="s">
        <v>1848</v>
      </c>
      <c r="G256" s="255" t="s">
        <v>1849</v>
      </c>
      <c r="H256" s="255" t="s">
        <v>1850</v>
      </c>
      <c r="I256" s="256">
        <v>6.25E-2</v>
      </c>
      <c r="J256" s="257" t="s">
        <v>21</v>
      </c>
      <c r="K256" s="257" t="s">
        <v>22</v>
      </c>
      <c r="L256" s="257" t="s">
        <v>22</v>
      </c>
      <c r="M256" s="257" t="s">
        <v>22</v>
      </c>
      <c r="N256" s="271" t="s">
        <v>1851</v>
      </c>
      <c r="O256" s="228"/>
    </row>
    <row r="257" spans="1:15" s="242" customFormat="1" ht="32.1" customHeight="1">
      <c r="A257" s="13">
        <v>255</v>
      </c>
      <c r="B257" s="185" t="s">
        <v>1427</v>
      </c>
      <c r="C257" s="185" t="s">
        <v>2017</v>
      </c>
      <c r="D257" s="186" t="s">
        <v>1852</v>
      </c>
      <c r="E257" s="185" t="s">
        <v>39</v>
      </c>
      <c r="F257" s="213" t="s">
        <v>1853</v>
      </c>
      <c r="G257" s="255" t="s">
        <v>1854</v>
      </c>
      <c r="H257" s="255" t="s">
        <v>1801</v>
      </c>
      <c r="I257" s="256">
        <v>3.5700000000000003E-2</v>
      </c>
      <c r="J257" s="257" t="s">
        <v>21</v>
      </c>
      <c r="K257" s="257" t="s">
        <v>22</v>
      </c>
      <c r="L257" s="257" t="s">
        <v>22</v>
      </c>
      <c r="M257" s="257" t="s">
        <v>22</v>
      </c>
      <c r="N257" s="271" t="s">
        <v>1855</v>
      </c>
      <c r="O257" s="228"/>
    </row>
    <row r="258" spans="1:15" s="242" customFormat="1" ht="66" customHeight="1">
      <c r="A258" s="13">
        <v>256</v>
      </c>
      <c r="B258" s="185" t="s">
        <v>1427</v>
      </c>
      <c r="C258" s="185" t="s">
        <v>2035</v>
      </c>
      <c r="D258" s="186" t="s">
        <v>1642</v>
      </c>
      <c r="E258" s="185" t="s">
        <v>39</v>
      </c>
      <c r="F258" s="213" t="s">
        <v>1643</v>
      </c>
      <c r="G258" s="255" t="s">
        <v>1856</v>
      </c>
      <c r="H258" s="255" t="s">
        <v>1832</v>
      </c>
      <c r="I258" s="256">
        <v>4.65E-2</v>
      </c>
      <c r="J258" s="257" t="s">
        <v>21</v>
      </c>
      <c r="K258" s="257" t="s">
        <v>22</v>
      </c>
      <c r="L258" s="257" t="s">
        <v>22</v>
      </c>
      <c r="M258" s="257" t="s">
        <v>22</v>
      </c>
      <c r="N258" s="271" t="s">
        <v>1857</v>
      </c>
      <c r="O258" s="228"/>
    </row>
    <row r="259" spans="1:15" s="242" customFormat="1" ht="32.1" customHeight="1">
      <c r="A259" s="13">
        <v>257</v>
      </c>
      <c r="B259" s="185" t="s">
        <v>1427</v>
      </c>
      <c r="C259" s="185" t="s">
        <v>2056</v>
      </c>
      <c r="D259" s="186" t="s">
        <v>1585</v>
      </c>
      <c r="E259" s="185" t="s">
        <v>17</v>
      </c>
      <c r="F259" s="213" t="s">
        <v>1586</v>
      </c>
      <c r="G259" s="255" t="s">
        <v>1858</v>
      </c>
      <c r="H259" s="255" t="s">
        <v>1858</v>
      </c>
      <c r="I259" s="256">
        <v>9.0899999999999995E-2</v>
      </c>
      <c r="J259" s="257" t="s">
        <v>21</v>
      </c>
      <c r="K259" s="257" t="s">
        <v>22</v>
      </c>
      <c r="L259" s="257" t="s">
        <v>22</v>
      </c>
      <c r="M259" s="257" t="s">
        <v>22</v>
      </c>
      <c r="N259" s="271" t="s">
        <v>1859</v>
      </c>
      <c r="O259" s="228"/>
    </row>
    <row r="260" spans="1:15" s="242" customFormat="1" ht="32.1" customHeight="1">
      <c r="A260" s="13">
        <v>258</v>
      </c>
      <c r="B260" s="185" t="s">
        <v>1427</v>
      </c>
      <c r="C260" s="185" t="s">
        <v>2037</v>
      </c>
      <c r="D260" s="186" t="s">
        <v>1578</v>
      </c>
      <c r="E260" s="185" t="s">
        <v>17</v>
      </c>
      <c r="F260" s="213" t="s">
        <v>1579</v>
      </c>
      <c r="G260" s="255" t="s">
        <v>1021</v>
      </c>
      <c r="H260" s="255" t="s">
        <v>1860</v>
      </c>
      <c r="I260" s="256">
        <v>6.4500000000000002E-2</v>
      </c>
      <c r="J260" s="257" t="s">
        <v>21</v>
      </c>
      <c r="K260" s="257" t="s">
        <v>22</v>
      </c>
      <c r="L260" s="257" t="s">
        <v>22</v>
      </c>
      <c r="M260" s="257" t="s">
        <v>22</v>
      </c>
      <c r="N260" s="271" t="s">
        <v>1861</v>
      </c>
      <c r="O260" s="228"/>
    </row>
    <row r="261" spans="1:15" s="242" customFormat="1" ht="57.75" customHeight="1">
      <c r="A261" s="13">
        <v>259</v>
      </c>
      <c r="B261" s="185" t="s">
        <v>1427</v>
      </c>
      <c r="C261" s="185" t="s">
        <v>2038</v>
      </c>
      <c r="D261" s="186" t="s">
        <v>1671</v>
      </c>
      <c r="E261" s="185" t="s">
        <v>17</v>
      </c>
      <c r="F261" s="213" t="s">
        <v>1672</v>
      </c>
      <c r="G261" s="258" t="s">
        <v>1862</v>
      </c>
      <c r="H261" s="258" t="s">
        <v>1863</v>
      </c>
      <c r="I261" s="259">
        <v>5.5599999999999997E-2</v>
      </c>
      <c r="J261" s="260" t="s">
        <v>21</v>
      </c>
      <c r="K261" s="260" t="s">
        <v>22</v>
      </c>
      <c r="L261" s="260" t="s">
        <v>22</v>
      </c>
      <c r="M261" s="257" t="s">
        <v>22</v>
      </c>
      <c r="N261" s="271" t="s">
        <v>1864</v>
      </c>
      <c r="O261" s="228"/>
    </row>
    <row r="262" spans="1:15" s="242" customFormat="1" ht="32.1" customHeight="1">
      <c r="A262" s="13">
        <v>260</v>
      </c>
      <c r="B262" s="185" t="s">
        <v>1427</v>
      </c>
      <c r="C262" s="185" t="s">
        <v>2036</v>
      </c>
      <c r="D262" s="186" t="s">
        <v>1865</v>
      </c>
      <c r="E262" s="185" t="s">
        <v>39</v>
      </c>
      <c r="F262" s="213" t="s">
        <v>1866</v>
      </c>
      <c r="G262" s="255" t="s">
        <v>1867</v>
      </c>
      <c r="H262" s="255" t="s">
        <v>1868</v>
      </c>
      <c r="I262" s="256">
        <v>2.1700000000000001E-2</v>
      </c>
      <c r="J262" s="257" t="s">
        <v>21</v>
      </c>
      <c r="K262" s="257" t="s">
        <v>22</v>
      </c>
      <c r="L262" s="257" t="s">
        <v>22</v>
      </c>
      <c r="M262" s="257" t="s">
        <v>22</v>
      </c>
      <c r="N262" s="271" t="s">
        <v>1869</v>
      </c>
      <c r="O262" s="228"/>
    </row>
    <row r="263" spans="1:15" s="242" customFormat="1" ht="54.75" customHeight="1">
      <c r="A263" s="13">
        <v>261</v>
      </c>
      <c r="B263" s="185" t="s">
        <v>1427</v>
      </c>
      <c r="C263" s="185" t="s">
        <v>2038</v>
      </c>
      <c r="D263" s="186" t="s">
        <v>1673</v>
      </c>
      <c r="E263" s="185" t="s">
        <v>17</v>
      </c>
      <c r="F263" s="213" t="s">
        <v>1674</v>
      </c>
      <c r="G263" s="255" t="s">
        <v>229</v>
      </c>
      <c r="H263" s="255" t="s">
        <v>1870</v>
      </c>
      <c r="I263" s="256">
        <v>8.3299999999999999E-2</v>
      </c>
      <c r="J263" s="257" t="s">
        <v>21</v>
      </c>
      <c r="K263" s="257" t="s">
        <v>22</v>
      </c>
      <c r="L263" s="257" t="s">
        <v>22</v>
      </c>
      <c r="M263" s="257" t="s">
        <v>22</v>
      </c>
      <c r="N263" s="271" t="s">
        <v>1871</v>
      </c>
      <c r="O263" s="228"/>
    </row>
    <row r="264" spans="1:15" s="242" customFormat="1" ht="32.1" customHeight="1">
      <c r="A264" s="13">
        <v>262</v>
      </c>
      <c r="B264" s="185" t="s">
        <v>1427</v>
      </c>
      <c r="C264" s="185" t="s">
        <v>2056</v>
      </c>
      <c r="D264" s="186" t="s">
        <v>1872</v>
      </c>
      <c r="E264" s="185" t="s">
        <v>17</v>
      </c>
      <c r="F264" s="213" t="s">
        <v>1873</v>
      </c>
      <c r="G264" s="255" t="s">
        <v>1874</v>
      </c>
      <c r="H264" s="255" t="s">
        <v>1875</v>
      </c>
      <c r="I264" s="256">
        <v>4.5400000000000003E-2</v>
      </c>
      <c r="J264" s="257" t="s">
        <v>21</v>
      </c>
      <c r="K264" s="257" t="s">
        <v>22</v>
      </c>
      <c r="L264" s="257" t="s">
        <v>22</v>
      </c>
      <c r="M264" s="257" t="s">
        <v>22</v>
      </c>
      <c r="N264" s="271" t="s">
        <v>1876</v>
      </c>
      <c r="O264" s="228"/>
    </row>
    <row r="265" spans="1:15" s="242" customFormat="1" ht="40.5" customHeight="1">
      <c r="A265" s="13">
        <v>263</v>
      </c>
      <c r="B265" s="185" t="s">
        <v>1427</v>
      </c>
      <c r="C265" s="185" t="s">
        <v>2039</v>
      </c>
      <c r="D265" s="186" t="s">
        <v>1668</v>
      </c>
      <c r="E265" s="185" t="s">
        <v>17</v>
      </c>
      <c r="F265" s="213" t="s">
        <v>1669</v>
      </c>
      <c r="G265" s="258" t="s">
        <v>1877</v>
      </c>
      <c r="H265" s="258" t="s">
        <v>1878</v>
      </c>
      <c r="I265" s="259">
        <v>3.3300000000000003E-2</v>
      </c>
      <c r="J265" s="260" t="s">
        <v>21</v>
      </c>
      <c r="K265" s="260" t="s">
        <v>22</v>
      </c>
      <c r="L265" s="260" t="s">
        <v>22</v>
      </c>
      <c r="M265" s="257" t="s">
        <v>22</v>
      </c>
      <c r="N265" s="271" t="s">
        <v>1879</v>
      </c>
      <c r="O265" s="228"/>
    </row>
    <row r="266" spans="1:15" s="242" customFormat="1" ht="32.1" customHeight="1">
      <c r="A266" s="13">
        <v>264</v>
      </c>
      <c r="B266" s="185" t="s">
        <v>1427</v>
      </c>
      <c r="C266" s="185" t="s">
        <v>2039</v>
      </c>
      <c r="D266" s="186" t="s">
        <v>1608</v>
      </c>
      <c r="E266" s="185" t="s">
        <v>17</v>
      </c>
      <c r="F266" s="213" t="s">
        <v>1609</v>
      </c>
      <c r="G266" s="255" t="s">
        <v>223</v>
      </c>
      <c r="H266" s="255" t="s">
        <v>1880</v>
      </c>
      <c r="I266" s="256">
        <v>6.6699999999999995E-2</v>
      </c>
      <c r="J266" s="257" t="s">
        <v>21</v>
      </c>
      <c r="K266" s="257" t="s">
        <v>22</v>
      </c>
      <c r="L266" s="257" t="s">
        <v>22</v>
      </c>
      <c r="M266" s="257" t="s">
        <v>22</v>
      </c>
      <c r="N266" s="271" t="s">
        <v>1881</v>
      </c>
      <c r="O266" s="228"/>
    </row>
    <row r="267" spans="1:15" s="242" customFormat="1" ht="32.1" customHeight="1">
      <c r="A267" s="13">
        <v>265</v>
      </c>
      <c r="B267" s="185" t="s">
        <v>1427</v>
      </c>
      <c r="C267" s="185" t="s">
        <v>2037</v>
      </c>
      <c r="D267" s="186" t="s">
        <v>1659</v>
      </c>
      <c r="E267" s="185" t="s">
        <v>39</v>
      </c>
      <c r="F267" s="213" t="s">
        <v>1660</v>
      </c>
      <c r="G267" s="252" t="s">
        <v>1026</v>
      </c>
      <c r="H267" s="252" t="s">
        <v>1882</v>
      </c>
      <c r="I267" s="253">
        <v>3.2300000000000002E-2</v>
      </c>
      <c r="J267" s="254" t="s">
        <v>21</v>
      </c>
      <c r="K267" s="254" t="s">
        <v>22</v>
      </c>
      <c r="L267" s="254" t="s">
        <v>22</v>
      </c>
      <c r="M267" s="257" t="s">
        <v>22</v>
      </c>
      <c r="N267" s="271" t="s">
        <v>1883</v>
      </c>
      <c r="O267" s="228"/>
    </row>
    <row r="268" spans="1:15" s="242" customFormat="1" ht="32.1" customHeight="1">
      <c r="A268" s="13">
        <v>266</v>
      </c>
      <c r="B268" s="185" t="s">
        <v>1427</v>
      </c>
      <c r="C268" s="185" t="s">
        <v>2035</v>
      </c>
      <c r="D268" s="186" t="s">
        <v>1645</v>
      </c>
      <c r="E268" s="185" t="s">
        <v>39</v>
      </c>
      <c r="F268" s="213" t="s">
        <v>1646</v>
      </c>
      <c r="G268" s="252" t="s">
        <v>1884</v>
      </c>
      <c r="H268" s="252" t="s">
        <v>1885</v>
      </c>
      <c r="I268" s="253">
        <v>6.9800000000000001E-2</v>
      </c>
      <c r="J268" s="254" t="s">
        <v>21</v>
      </c>
      <c r="K268" s="254" t="s">
        <v>22</v>
      </c>
      <c r="L268" s="254" t="s">
        <v>22</v>
      </c>
      <c r="M268" s="257" t="s">
        <v>22</v>
      </c>
      <c r="N268" s="271" t="s">
        <v>1886</v>
      </c>
      <c r="O268" s="228"/>
    </row>
    <row r="269" spans="1:15" s="242" customFormat="1" ht="60.75" customHeight="1">
      <c r="A269" s="13">
        <v>267</v>
      </c>
      <c r="B269" s="185" t="s">
        <v>1427</v>
      </c>
      <c r="C269" s="185" t="s">
        <v>2071</v>
      </c>
      <c r="D269" s="186" t="s">
        <v>1676</v>
      </c>
      <c r="E269" s="185" t="s">
        <v>17</v>
      </c>
      <c r="F269" s="213" t="s">
        <v>1677</v>
      </c>
      <c r="G269" s="171" t="s">
        <v>1887</v>
      </c>
      <c r="H269" s="187" t="s">
        <v>1602</v>
      </c>
      <c r="I269" s="187" t="s">
        <v>1888</v>
      </c>
      <c r="J269" s="171" t="s">
        <v>20</v>
      </c>
      <c r="K269" s="171" t="s">
        <v>21</v>
      </c>
      <c r="L269" s="171" t="s">
        <v>22</v>
      </c>
      <c r="M269" s="209" t="s">
        <v>22</v>
      </c>
      <c r="N269" s="272" t="s">
        <v>1889</v>
      </c>
      <c r="O269" s="228"/>
    </row>
    <row r="270" spans="1:15" s="242" customFormat="1" ht="45" customHeight="1">
      <c r="A270" s="13">
        <v>268</v>
      </c>
      <c r="B270" s="185" t="s">
        <v>1427</v>
      </c>
      <c r="C270" s="185" t="s">
        <v>2071</v>
      </c>
      <c r="D270" s="186" t="s">
        <v>1600</v>
      </c>
      <c r="E270" s="185" t="s">
        <v>39</v>
      </c>
      <c r="F270" s="213" t="s">
        <v>1601</v>
      </c>
      <c r="G270" s="171" t="s">
        <v>1602</v>
      </c>
      <c r="H270" s="187" t="s">
        <v>1887</v>
      </c>
      <c r="I270" s="187">
        <v>0.1429</v>
      </c>
      <c r="J270" s="171" t="s">
        <v>20</v>
      </c>
      <c r="K270" s="171" t="s">
        <v>21</v>
      </c>
      <c r="L270" s="171" t="s">
        <v>22</v>
      </c>
      <c r="M270" s="209" t="s">
        <v>22</v>
      </c>
      <c r="N270" s="272" t="s">
        <v>1890</v>
      </c>
      <c r="O270" s="228"/>
    </row>
    <row r="271" spans="1:15" s="242" customFormat="1" ht="32.1" customHeight="1">
      <c r="A271" s="13">
        <v>269</v>
      </c>
      <c r="B271" s="185" t="s">
        <v>1427</v>
      </c>
      <c r="C271" s="185" t="s">
        <v>1452</v>
      </c>
      <c r="D271" s="186" t="s">
        <v>1456</v>
      </c>
      <c r="E271" s="185" t="s">
        <v>17</v>
      </c>
      <c r="F271" s="213" t="s">
        <v>1457</v>
      </c>
      <c r="G271" s="171" t="s">
        <v>537</v>
      </c>
      <c r="H271" s="149">
        <v>7.4999999999999997E-2</v>
      </c>
      <c r="I271" s="187">
        <v>7.4999999999999997E-2</v>
      </c>
      <c r="J271" s="171" t="s">
        <v>20</v>
      </c>
      <c r="K271" s="171" t="s">
        <v>21</v>
      </c>
      <c r="L271" s="171" t="s">
        <v>22</v>
      </c>
      <c r="M271" s="209" t="s">
        <v>22</v>
      </c>
      <c r="N271" s="271" t="s">
        <v>1891</v>
      </c>
      <c r="O271" s="228"/>
    </row>
    <row r="272" spans="1:15" s="242" customFormat="1" ht="32.1" customHeight="1">
      <c r="A272" s="13">
        <v>270</v>
      </c>
      <c r="B272" s="185" t="s">
        <v>1427</v>
      </c>
      <c r="C272" s="185" t="s">
        <v>1452</v>
      </c>
      <c r="D272" s="186" t="s">
        <v>1453</v>
      </c>
      <c r="E272" s="185" t="s">
        <v>17</v>
      </c>
      <c r="F272" s="213" t="s">
        <v>1454</v>
      </c>
      <c r="G272" s="171" t="s">
        <v>1892</v>
      </c>
      <c r="H272" s="76" t="s">
        <v>537</v>
      </c>
      <c r="I272" s="187">
        <v>0.05</v>
      </c>
      <c r="J272" s="171" t="s">
        <v>20</v>
      </c>
      <c r="K272" s="171" t="s">
        <v>21</v>
      </c>
      <c r="L272" s="171" t="s">
        <v>22</v>
      </c>
      <c r="M272" s="209" t="s">
        <v>22</v>
      </c>
      <c r="N272" s="272" t="s">
        <v>1893</v>
      </c>
      <c r="O272" s="228"/>
    </row>
    <row r="273" spans="1:15" s="242" customFormat="1" ht="32.1" customHeight="1">
      <c r="A273" s="13">
        <v>271</v>
      </c>
      <c r="B273" s="185" t="s">
        <v>1427</v>
      </c>
      <c r="C273" s="185" t="s">
        <v>1452</v>
      </c>
      <c r="D273" s="186" t="s">
        <v>1894</v>
      </c>
      <c r="E273" s="185" t="s">
        <v>17</v>
      </c>
      <c r="F273" s="213" t="s">
        <v>1895</v>
      </c>
      <c r="G273" s="171" t="s">
        <v>541</v>
      </c>
      <c r="H273" s="149" t="s">
        <v>1896</v>
      </c>
      <c r="I273" s="187">
        <v>0.1</v>
      </c>
      <c r="J273" s="171" t="s">
        <v>20</v>
      </c>
      <c r="K273" s="171" t="s">
        <v>21</v>
      </c>
      <c r="L273" s="171" t="s">
        <v>21</v>
      </c>
      <c r="M273" s="209" t="s">
        <v>21</v>
      </c>
      <c r="N273" s="272" t="s">
        <v>1897</v>
      </c>
      <c r="O273" s="228"/>
    </row>
    <row r="274" spans="1:15" s="242" customFormat="1" ht="32.1" customHeight="1">
      <c r="A274" s="13">
        <v>272</v>
      </c>
      <c r="B274" s="185" t="s">
        <v>1427</v>
      </c>
      <c r="C274" s="185" t="s">
        <v>1452</v>
      </c>
      <c r="D274" s="186" t="s">
        <v>1501</v>
      </c>
      <c r="E274" s="185" t="s">
        <v>17</v>
      </c>
      <c r="F274" s="213" t="s">
        <v>1502</v>
      </c>
      <c r="G274" s="171" t="s">
        <v>538</v>
      </c>
      <c r="H274" s="124">
        <v>2.5000000000000001E-2</v>
      </c>
      <c r="I274" s="187">
        <v>2.5000000000000001E-2</v>
      </c>
      <c r="J274" s="171" t="s">
        <v>20</v>
      </c>
      <c r="K274" s="171" t="s">
        <v>21</v>
      </c>
      <c r="L274" s="171" t="s">
        <v>22</v>
      </c>
      <c r="M274" s="209" t="s">
        <v>22</v>
      </c>
      <c r="N274" s="271" t="s">
        <v>1898</v>
      </c>
      <c r="O274" s="228"/>
    </row>
    <row r="275" spans="1:15" s="242" customFormat="1" ht="32.1" customHeight="1">
      <c r="A275" s="13">
        <v>273</v>
      </c>
      <c r="B275" s="185" t="s">
        <v>1427</v>
      </c>
      <c r="C275" s="185" t="s">
        <v>2007</v>
      </c>
      <c r="D275" s="186" t="s">
        <v>1591</v>
      </c>
      <c r="E275" s="185" t="s">
        <v>39</v>
      </c>
      <c r="F275" s="213" t="s">
        <v>1592</v>
      </c>
      <c r="G275" s="171" t="s">
        <v>568</v>
      </c>
      <c r="H275" s="124">
        <v>2.32558139534884E-2</v>
      </c>
      <c r="I275" s="187">
        <v>2.3199999999999998E-2</v>
      </c>
      <c r="J275" s="171" t="s">
        <v>1899</v>
      </c>
      <c r="K275" s="171" t="s">
        <v>21</v>
      </c>
      <c r="L275" s="171" t="s">
        <v>22</v>
      </c>
      <c r="M275" s="209" t="s">
        <v>22</v>
      </c>
      <c r="N275" s="271"/>
      <c r="O275" s="228"/>
    </row>
    <row r="276" spans="1:15" s="242" customFormat="1" ht="56.25" customHeight="1">
      <c r="A276" s="13">
        <v>274</v>
      </c>
      <c r="B276" s="185" t="s">
        <v>1427</v>
      </c>
      <c r="C276" s="185" t="s">
        <v>2007</v>
      </c>
      <c r="D276" s="186" t="s">
        <v>1682</v>
      </c>
      <c r="E276" s="185" t="s">
        <v>17</v>
      </c>
      <c r="F276" s="213" t="s">
        <v>1683</v>
      </c>
      <c r="G276" s="171" t="s">
        <v>597</v>
      </c>
      <c r="H276" s="124">
        <v>4.6511627906976702E-2</v>
      </c>
      <c r="I276" s="187">
        <v>4.65E-2</v>
      </c>
      <c r="J276" s="171" t="s">
        <v>20</v>
      </c>
      <c r="K276" s="171" t="s">
        <v>21</v>
      </c>
      <c r="L276" s="171" t="s">
        <v>22</v>
      </c>
      <c r="M276" s="209" t="s">
        <v>22</v>
      </c>
      <c r="N276" s="272" t="s">
        <v>1900</v>
      </c>
      <c r="O276" s="228"/>
    </row>
    <row r="277" spans="1:15" s="242" customFormat="1" ht="58.5" customHeight="1">
      <c r="A277" s="13">
        <v>275</v>
      </c>
      <c r="B277" s="185" t="s">
        <v>1427</v>
      </c>
      <c r="C277" s="185" t="s">
        <v>2007</v>
      </c>
      <c r="D277" s="186" t="s">
        <v>1597</v>
      </c>
      <c r="E277" s="185" t="s">
        <v>39</v>
      </c>
      <c r="F277" s="213" t="s">
        <v>1598</v>
      </c>
      <c r="G277" s="171" t="s">
        <v>1599</v>
      </c>
      <c r="H277" s="149">
        <v>6.9767441860465101E-2</v>
      </c>
      <c r="I277" s="187">
        <v>6.9767441860465115E-2</v>
      </c>
      <c r="J277" s="171" t="s">
        <v>20</v>
      </c>
      <c r="K277" s="171" t="s">
        <v>21</v>
      </c>
      <c r="L277" s="171" t="s">
        <v>22</v>
      </c>
      <c r="M277" s="209" t="s">
        <v>22</v>
      </c>
      <c r="N277" s="271" t="s">
        <v>1901</v>
      </c>
      <c r="O277" s="228"/>
    </row>
    <row r="278" spans="1:15" s="242" customFormat="1" ht="45.75" customHeight="1">
      <c r="A278" s="13">
        <v>276</v>
      </c>
      <c r="B278" s="185" t="s">
        <v>1427</v>
      </c>
      <c r="C278" s="185" t="s">
        <v>2007</v>
      </c>
      <c r="D278" s="186" t="s">
        <v>1594</v>
      </c>
      <c r="E278" s="185" t="s">
        <v>17</v>
      </c>
      <c r="F278" s="213" t="s">
        <v>1595</v>
      </c>
      <c r="G278" s="171" t="s">
        <v>547</v>
      </c>
      <c r="H278" s="124">
        <v>6.9767441860465101E-2</v>
      </c>
      <c r="I278" s="187">
        <v>6.9699999999999998E-2</v>
      </c>
      <c r="J278" s="171" t="s">
        <v>20</v>
      </c>
      <c r="K278" s="171" t="s">
        <v>21</v>
      </c>
      <c r="L278" s="171" t="s">
        <v>22</v>
      </c>
      <c r="M278" s="209" t="s">
        <v>22</v>
      </c>
      <c r="N278" s="271" t="s">
        <v>1902</v>
      </c>
      <c r="O278" s="228"/>
    </row>
    <row r="279" spans="1:15" s="242" customFormat="1" ht="32.1" customHeight="1">
      <c r="A279" s="13">
        <v>277</v>
      </c>
      <c r="B279" s="185" t="s">
        <v>1427</v>
      </c>
      <c r="C279" s="185" t="s">
        <v>2041</v>
      </c>
      <c r="D279" s="186" t="s">
        <v>1507</v>
      </c>
      <c r="E279" s="185" t="s">
        <v>17</v>
      </c>
      <c r="F279" s="213" t="s">
        <v>1508</v>
      </c>
      <c r="G279" s="171" t="s">
        <v>1072</v>
      </c>
      <c r="H279" s="187" t="s">
        <v>1773</v>
      </c>
      <c r="I279" s="187">
        <v>0.1578</v>
      </c>
      <c r="J279" s="171" t="s">
        <v>20</v>
      </c>
      <c r="K279" s="171" t="s">
        <v>21</v>
      </c>
      <c r="L279" s="171" t="s">
        <v>22</v>
      </c>
      <c r="M279" s="209" t="s">
        <v>22</v>
      </c>
      <c r="N279" s="271"/>
      <c r="O279" s="228"/>
    </row>
    <row r="280" spans="1:15" s="242" customFormat="1" ht="32.1" customHeight="1">
      <c r="A280" s="13">
        <v>278</v>
      </c>
      <c r="B280" s="185" t="s">
        <v>1427</v>
      </c>
      <c r="C280" s="185" t="s">
        <v>2041</v>
      </c>
      <c r="D280" s="186" t="s">
        <v>1686</v>
      </c>
      <c r="E280" s="185" t="s">
        <v>17</v>
      </c>
      <c r="F280" s="213" t="s">
        <v>1687</v>
      </c>
      <c r="G280" s="171" t="s">
        <v>1903</v>
      </c>
      <c r="H280" s="187" t="s">
        <v>558</v>
      </c>
      <c r="I280" s="187">
        <v>5.2631578947368418E-2</v>
      </c>
      <c r="J280" s="171" t="s">
        <v>20</v>
      </c>
      <c r="K280" s="171" t="s">
        <v>21</v>
      </c>
      <c r="L280" s="171" t="s">
        <v>22</v>
      </c>
      <c r="M280" s="209" t="s">
        <v>22</v>
      </c>
      <c r="N280" s="271" t="s">
        <v>1904</v>
      </c>
      <c r="O280" s="228"/>
    </row>
    <row r="281" spans="1:15" s="242" customFormat="1" ht="32.1" customHeight="1">
      <c r="A281" s="13">
        <v>279</v>
      </c>
      <c r="B281" s="185" t="s">
        <v>1427</v>
      </c>
      <c r="C281" s="185" t="s">
        <v>2041</v>
      </c>
      <c r="D281" s="186" t="s">
        <v>1684</v>
      </c>
      <c r="E281" s="185" t="s">
        <v>39</v>
      </c>
      <c r="F281" s="213" t="s">
        <v>1685</v>
      </c>
      <c r="G281" s="171" t="s">
        <v>1905</v>
      </c>
      <c r="H281" s="187" t="s">
        <v>1773</v>
      </c>
      <c r="I281" s="187">
        <v>0.23139999999999999</v>
      </c>
      <c r="J281" s="171" t="s">
        <v>20</v>
      </c>
      <c r="K281" s="171" t="s">
        <v>21</v>
      </c>
      <c r="L281" s="171" t="s">
        <v>22</v>
      </c>
      <c r="M281" s="209" t="s">
        <v>22</v>
      </c>
      <c r="N281" s="271" t="s">
        <v>1906</v>
      </c>
      <c r="O281" s="228"/>
    </row>
    <row r="282" spans="1:15" s="242" customFormat="1" ht="32.1" customHeight="1">
      <c r="A282" s="13">
        <v>280</v>
      </c>
      <c r="B282" s="185" t="s">
        <v>1427</v>
      </c>
      <c r="C282" s="185" t="s">
        <v>2043</v>
      </c>
      <c r="D282" s="186" t="s">
        <v>1603</v>
      </c>
      <c r="E282" s="185" t="s">
        <v>17</v>
      </c>
      <c r="F282" s="213" t="s">
        <v>1604</v>
      </c>
      <c r="G282" s="171" t="s">
        <v>1605</v>
      </c>
      <c r="H282" s="187" t="s">
        <v>1907</v>
      </c>
      <c r="I282" s="187">
        <v>0.1153</v>
      </c>
      <c r="J282" s="171" t="s">
        <v>20</v>
      </c>
      <c r="K282" s="171" t="s">
        <v>21</v>
      </c>
      <c r="L282" s="171" t="s">
        <v>22</v>
      </c>
      <c r="M282" s="209" t="s">
        <v>22</v>
      </c>
      <c r="N282" s="271" t="s">
        <v>1908</v>
      </c>
      <c r="O282" s="228"/>
    </row>
    <row r="283" spans="1:15" s="242" customFormat="1" ht="32.1" customHeight="1">
      <c r="A283" s="13">
        <v>281</v>
      </c>
      <c r="B283" s="185" t="s">
        <v>1427</v>
      </c>
      <c r="C283" s="185" t="s">
        <v>2043</v>
      </c>
      <c r="D283" s="186" t="s">
        <v>1688</v>
      </c>
      <c r="E283" s="185" t="s">
        <v>1909</v>
      </c>
      <c r="F283" s="213" t="s">
        <v>1689</v>
      </c>
      <c r="G283" s="171" t="s">
        <v>1910</v>
      </c>
      <c r="H283" s="187" t="s">
        <v>1516</v>
      </c>
      <c r="I283" s="187">
        <v>3.8399999999999997E-2</v>
      </c>
      <c r="J283" s="171" t="s">
        <v>20</v>
      </c>
      <c r="K283" s="171" t="s">
        <v>21</v>
      </c>
      <c r="L283" s="171" t="s">
        <v>22</v>
      </c>
      <c r="M283" s="209" t="s">
        <v>22</v>
      </c>
      <c r="N283" s="271" t="s">
        <v>1911</v>
      </c>
      <c r="O283" s="228"/>
    </row>
    <row r="284" spans="1:15" s="242" customFormat="1" ht="32.1" customHeight="1">
      <c r="A284" s="13">
        <v>282</v>
      </c>
      <c r="B284" s="185" t="s">
        <v>1427</v>
      </c>
      <c r="C284" s="185" t="s">
        <v>1700</v>
      </c>
      <c r="D284" s="186" t="s">
        <v>1693</v>
      </c>
      <c r="E284" s="185" t="s">
        <v>39</v>
      </c>
      <c r="F284" s="213" t="s">
        <v>1694</v>
      </c>
      <c r="G284" s="171" t="s">
        <v>558</v>
      </c>
      <c r="H284" s="147" t="s">
        <v>1973</v>
      </c>
      <c r="I284" s="187">
        <v>5.3999999999999999E-2</v>
      </c>
      <c r="J284" s="171" t="s">
        <v>20</v>
      </c>
      <c r="K284" s="171" t="s">
        <v>21</v>
      </c>
      <c r="L284" s="171" t="s">
        <v>22</v>
      </c>
      <c r="M284" s="209" t="s">
        <v>22</v>
      </c>
      <c r="N284" s="271" t="s">
        <v>1912</v>
      </c>
      <c r="O284" s="228"/>
    </row>
    <row r="285" spans="1:15" s="242" customFormat="1" ht="32.1" customHeight="1">
      <c r="A285" s="13">
        <v>283</v>
      </c>
      <c r="B285" s="185" t="s">
        <v>1427</v>
      </c>
      <c r="C285" s="185" t="s">
        <v>1700</v>
      </c>
      <c r="D285" s="186" t="s">
        <v>1913</v>
      </c>
      <c r="E285" s="185" t="s">
        <v>17</v>
      </c>
      <c r="F285" s="213" t="s">
        <v>1914</v>
      </c>
      <c r="G285" s="142" t="s">
        <v>1974</v>
      </c>
      <c r="H285" s="147" t="s">
        <v>1975</v>
      </c>
      <c r="I285" s="187">
        <v>0.1842</v>
      </c>
      <c r="J285" s="171" t="s">
        <v>20</v>
      </c>
      <c r="K285" s="171" t="s">
        <v>21</v>
      </c>
      <c r="L285" s="171" t="s">
        <v>22</v>
      </c>
      <c r="M285" s="209" t="s">
        <v>22</v>
      </c>
      <c r="N285" s="271" t="s">
        <v>1915</v>
      </c>
      <c r="O285" s="228"/>
    </row>
    <row r="286" spans="1:15" s="242" customFormat="1" ht="32.1" customHeight="1">
      <c r="A286" s="13">
        <v>284</v>
      </c>
      <c r="B286" s="185" t="s">
        <v>1427</v>
      </c>
      <c r="C286" s="185" t="s">
        <v>1459</v>
      </c>
      <c r="D286" s="186" t="s">
        <v>1510</v>
      </c>
      <c r="E286" s="185" t="s">
        <v>17</v>
      </c>
      <c r="F286" s="213" t="s">
        <v>1511</v>
      </c>
      <c r="G286" s="171" t="s">
        <v>226</v>
      </c>
      <c r="H286" s="187" t="s">
        <v>1862</v>
      </c>
      <c r="I286" s="187">
        <v>0.1111</v>
      </c>
      <c r="J286" s="171" t="s">
        <v>20</v>
      </c>
      <c r="K286" s="171" t="s">
        <v>21</v>
      </c>
      <c r="L286" s="171" t="s">
        <v>22</v>
      </c>
      <c r="M286" s="209" t="s">
        <v>22</v>
      </c>
      <c r="N286" s="271" t="s">
        <v>1916</v>
      </c>
      <c r="O286" s="228"/>
    </row>
    <row r="287" spans="1:15" s="242" customFormat="1" ht="68.25" customHeight="1">
      <c r="A287" s="13">
        <v>285</v>
      </c>
      <c r="B287" s="185" t="s">
        <v>1427</v>
      </c>
      <c r="C287" s="185" t="s">
        <v>1459</v>
      </c>
      <c r="D287" s="186" t="s">
        <v>1690</v>
      </c>
      <c r="E287" s="185" t="s">
        <v>39</v>
      </c>
      <c r="F287" s="213" t="s">
        <v>1691</v>
      </c>
      <c r="G287" s="171" t="s">
        <v>616</v>
      </c>
      <c r="H287" s="187" t="s">
        <v>226</v>
      </c>
      <c r="I287" s="187">
        <v>5.5500000000000001E-2</v>
      </c>
      <c r="J287" s="171" t="s">
        <v>20</v>
      </c>
      <c r="K287" s="171" t="s">
        <v>21</v>
      </c>
      <c r="L287" s="171" t="s">
        <v>22</v>
      </c>
      <c r="M287" s="209" t="s">
        <v>22</v>
      </c>
      <c r="N287" s="272" t="s">
        <v>1917</v>
      </c>
      <c r="O287" s="228"/>
    </row>
    <row r="288" spans="1:15" s="242" customFormat="1" ht="32.1" customHeight="1">
      <c r="A288" s="13">
        <v>286</v>
      </c>
      <c r="B288" s="185" t="s">
        <v>1427</v>
      </c>
      <c r="C288" s="185" t="s">
        <v>1459</v>
      </c>
      <c r="D288" s="186" t="s">
        <v>1918</v>
      </c>
      <c r="E288" s="185" t="s">
        <v>39</v>
      </c>
      <c r="F288" s="213" t="s">
        <v>1919</v>
      </c>
      <c r="G288" s="171" t="s">
        <v>1920</v>
      </c>
      <c r="H288" s="187" t="s">
        <v>229</v>
      </c>
      <c r="I288" s="187">
        <v>8.3299999999999999E-2</v>
      </c>
      <c r="J288" s="171" t="s">
        <v>20</v>
      </c>
      <c r="K288" s="171" t="s">
        <v>21</v>
      </c>
      <c r="L288" s="171" t="s">
        <v>22</v>
      </c>
      <c r="M288" s="209" t="s">
        <v>22</v>
      </c>
      <c r="N288" s="271" t="s">
        <v>1921</v>
      </c>
      <c r="O288" s="228"/>
    </row>
    <row r="289" spans="1:15" s="242" customFormat="1" ht="32.1" customHeight="1">
      <c r="A289" s="13">
        <v>287</v>
      </c>
      <c r="B289" s="185" t="s">
        <v>1427</v>
      </c>
      <c r="C289" s="185" t="s">
        <v>2045</v>
      </c>
      <c r="D289" s="186" t="s">
        <v>1922</v>
      </c>
      <c r="E289" s="185" t="s">
        <v>17</v>
      </c>
      <c r="F289" s="213" t="s">
        <v>1923</v>
      </c>
      <c r="G289" s="171" t="s">
        <v>298</v>
      </c>
      <c r="H289" s="187" t="s">
        <v>165</v>
      </c>
      <c r="I289" s="187">
        <v>0.13600000000000001</v>
      </c>
      <c r="J289" s="171" t="s">
        <v>20</v>
      </c>
      <c r="K289" s="171" t="s">
        <v>21</v>
      </c>
      <c r="L289" s="171" t="s">
        <v>22</v>
      </c>
      <c r="M289" s="209" t="s">
        <v>22</v>
      </c>
      <c r="N289" s="271" t="s">
        <v>1924</v>
      </c>
      <c r="O289" s="228"/>
    </row>
    <row r="290" spans="1:15" s="242" customFormat="1" ht="32.1" customHeight="1">
      <c r="A290" s="13">
        <v>288</v>
      </c>
      <c r="B290" s="185" t="s">
        <v>1427</v>
      </c>
      <c r="C290" s="185" t="s">
        <v>2045</v>
      </c>
      <c r="D290" s="186" t="s">
        <v>1698</v>
      </c>
      <c r="E290" s="185" t="s">
        <v>39</v>
      </c>
      <c r="F290" s="213" t="s">
        <v>1699</v>
      </c>
      <c r="G290" s="171" t="s">
        <v>1925</v>
      </c>
      <c r="H290" s="124">
        <v>0.11363636363636399</v>
      </c>
      <c r="I290" s="4">
        <v>0.11360000000000001</v>
      </c>
      <c r="J290" s="171" t="s">
        <v>20</v>
      </c>
      <c r="K290" s="171" t="s">
        <v>21</v>
      </c>
      <c r="L290" s="171" t="s">
        <v>22</v>
      </c>
      <c r="M290" s="209" t="s">
        <v>22</v>
      </c>
      <c r="N290" s="271" t="s">
        <v>1926</v>
      </c>
      <c r="O290" s="228"/>
    </row>
    <row r="291" spans="1:15" s="242" customFormat="1" ht="32.1" customHeight="1">
      <c r="A291" s="13">
        <v>289</v>
      </c>
      <c r="B291" s="185" t="s">
        <v>1427</v>
      </c>
      <c r="C291" s="185" t="s">
        <v>2045</v>
      </c>
      <c r="D291" s="186" t="s">
        <v>1927</v>
      </c>
      <c r="E291" s="185" t="s">
        <v>17</v>
      </c>
      <c r="F291" s="213" t="s">
        <v>1928</v>
      </c>
      <c r="G291" s="171" t="s">
        <v>169</v>
      </c>
      <c r="H291" s="187" t="s">
        <v>86</v>
      </c>
      <c r="I291" s="187">
        <v>0.09</v>
      </c>
      <c r="J291" s="171" t="s">
        <v>20</v>
      </c>
      <c r="K291" s="171" t="s">
        <v>21</v>
      </c>
      <c r="L291" s="171" t="s">
        <v>22</v>
      </c>
      <c r="M291" s="209" t="s">
        <v>22</v>
      </c>
      <c r="N291" s="271" t="s">
        <v>1929</v>
      </c>
      <c r="O291" s="228"/>
    </row>
    <row r="292" spans="1:15" s="242" customFormat="1" ht="32.1" customHeight="1">
      <c r="A292" s="13">
        <v>290</v>
      </c>
      <c r="B292" s="185" t="s">
        <v>1427</v>
      </c>
      <c r="C292" s="185" t="s">
        <v>2045</v>
      </c>
      <c r="D292" s="186" t="s">
        <v>1520</v>
      </c>
      <c r="E292" s="185" t="s">
        <v>17</v>
      </c>
      <c r="F292" s="213" t="s">
        <v>1521</v>
      </c>
      <c r="G292" s="171" t="s">
        <v>290</v>
      </c>
      <c r="H292" s="187" t="s">
        <v>290</v>
      </c>
      <c r="I292" s="187">
        <v>0.04</v>
      </c>
      <c r="J292" s="171" t="s">
        <v>20</v>
      </c>
      <c r="K292" s="171" t="s">
        <v>21</v>
      </c>
      <c r="L292" s="171" t="s">
        <v>1930</v>
      </c>
      <c r="M292" s="209" t="s">
        <v>22</v>
      </c>
      <c r="N292" s="271" t="s">
        <v>1931</v>
      </c>
      <c r="O292" s="228"/>
    </row>
    <row r="293" spans="1:15" s="242" customFormat="1" ht="60" customHeight="1">
      <c r="A293" s="13">
        <v>291</v>
      </c>
      <c r="B293" s="185" t="s">
        <v>1427</v>
      </c>
      <c r="C293" s="185" t="s">
        <v>1932</v>
      </c>
      <c r="D293" s="186" t="s">
        <v>1933</v>
      </c>
      <c r="E293" s="185" t="s">
        <v>17</v>
      </c>
      <c r="F293" s="213" t="s">
        <v>1934</v>
      </c>
      <c r="G293" s="171" t="s">
        <v>186</v>
      </c>
      <c r="H293" s="124">
        <v>4.4444444444444398E-2</v>
      </c>
      <c r="I293" s="187">
        <v>4.3999999999999997E-2</v>
      </c>
      <c r="J293" s="171" t="s">
        <v>20</v>
      </c>
      <c r="K293" s="171" t="s">
        <v>21</v>
      </c>
      <c r="L293" s="171" t="s">
        <v>22</v>
      </c>
      <c r="M293" s="209" t="s">
        <v>22</v>
      </c>
      <c r="N293" s="271" t="s">
        <v>1935</v>
      </c>
      <c r="O293" s="228"/>
    </row>
    <row r="294" spans="1:15" s="242" customFormat="1" ht="32.1" customHeight="1">
      <c r="A294" s="13">
        <v>292</v>
      </c>
      <c r="B294" s="185" t="s">
        <v>1427</v>
      </c>
      <c r="C294" s="142" t="s">
        <v>1932</v>
      </c>
      <c r="D294" s="212" t="s">
        <v>1936</v>
      </c>
      <c r="E294" s="212" t="s">
        <v>17</v>
      </c>
      <c r="F294" s="213" t="s">
        <v>1937</v>
      </c>
      <c r="G294" s="171" t="s">
        <v>672</v>
      </c>
      <c r="H294" s="261" t="s">
        <v>672</v>
      </c>
      <c r="I294" s="187">
        <v>0.1777</v>
      </c>
      <c r="J294" s="171" t="s">
        <v>20</v>
      </c>
      <c r="K294" s="171" t="s">
        <v>21</v>
      </c>
      <c r="L294" s="171" t="s">
        <v>22</v>
      </c>
      <c r="M294" s="209" t="s">
        <v>22</v>
      </c>
      <c r="N294" s="271" t="s">
        <v>1938</v>
      </c>
      <c r="O294" s="228"/>
    </row>
    <row r="295" spans="1:15" s="242" customFormat="1" ht="32.1" customHeight="1">
      <c r="A295" s="13">
        <v>293</v>
      </c>
      <c r="B295" s="185" t="s">
        <v>1427</v>
      </c>
      <c r="C295" s="142" t="s">
        <v>1932</v>
      </c>
      <c r="D295" s="212" t="s">
        <v>1517</v>
      </c>
      <c r="E295" s="212" t="s">
        <v>17</v>
      </c>
      <c r="F295" s="213" t="s">
        <v>1518</v>
      </c>
      <c r="G295" s="171" t="s">
        <v>28</v>
      </c>
      <c r="H295" s="124">
        <v>2.2222222222222199E-2</v>
      </c>
      <c r="I295" s="187">
        <v>2.1999999999999999E-2</v>
      </c>
      <c r="J295" s="171" t="s">
        <v>20</v>
      </c>
      <c r="K295" s="171" t="s">
        <v>21</v>
      </c>
      <c r="L295" s="171" t="s">
        <v>22</v>
      </c>
      <c r="M295" s="209" t="s">
        <v>22</v>
      </c>
      <c r="N295" s="271" t="s">
        <v>1939</v>
      </c>
      <c r="O295" s="228"/>
    </row>
    <row r="296" spans="1:15" s="242" customFormat="1" ht="32.1" customHeight="1">
      <c r="A296" s="13">
        <v>294</v>
      </c>
      <c r="B296" s="185" t="s">
        <v>1427</v>
      </c>
      <c r="C296" s="142" t="s">
        <v>1932</v>
      </c>
      <c r="D296" s="212" t="s">
        <v>1695</v>
      </c>
      <c r="E296" s="212" t="s">
        <v>17</v>
      </c>
      <c r="F296" s="213" t="s">
        <v>1696</v>
      </c>
      <c r="G296" s="171" t="s">
        <v>98</v>
      </c>
      <c r="H296" s="124">
        <v>0.11111111111111099</v>
      </c>
      <c r="I296" s="187">
        <v>0.11</v>
      </c>
      <c r="J296" s="171" t="s">
        <v>20</v>
      </c>
      <c r="K296" s="171" t="s">
        <v>21</v>
      </c>
      <c r="L296" s="171" t="s">
        <v>22</v>
      </c>
      <c r="M296" s="209" t="s">
        <v>22</v>
      </c>
      <c r="N296" s="271" t="s">
        <v>1940</v>
      </c>
      <c r="O296" s="228"/>
    </row>
  </sheetData>
  <protectedRanges>
    <protectedRange sqref="F153" name="区域1_1"/>
    <protectedRange sqref="F162" name="区域1_1_1" securityDescriptor=""/>
    <protectedRange sqref="F229" name="区域1_1_2"/>
  </protectedRanges>
  <mergeCells count="1">
    <mergeCell ref="A1:O1"/>
  </mergeCells>
  <phoneticPr fontId="7" type="noConversion"/>
  <conditionalFormatting sqref="D152:E152">
    <cfRule type="duplicateValues" dxfId="0" priority="1"/>
  </conditionalFormatting>
  <pageMargins left="0.70866141732283472" right="0.70866141732283472" top="0.74803149606299213" bottom="0.74803149606299213" header="0.31496062992125984" footer="0.31496062992125984"/>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7"/>
  <sheetViews>
    <sheetView topLeftCell="C1" workbookViewId="0">
      <selection activeCell="H5" sqref="H5"/>
    </sheetView>
  </sheetViews>
  <sheetFormatPr defaultColWidth="9" defaultRowHeight="13.5"/>
  <cols>
    <col min="1" max="1" width="5.375" customWidth="1"/>
    <col min="2" max="2" width="18.25" customWidth="1"/>
    <col min="3" max="3" width="25.5" customWidth="1"/>
    <col min="4" max="4" width="7.875" customWidth="1"/>
    <col min="5" max="5" width="7" customWidth="1"/>
    <col min="6" max="6" width="13.875" customWidth="1"/>
    <col min="7" max="7" width="10" customWidth="1"/>
    <col min="8" max="9" width="11" customWidth="1"/>
    <col min="10" max="10" width="10.125" customWidth="1"/>
    <col min="11" max="11" width="11" customWidth="1"/>
    <col min="12" max="12" width="9.875" customWidth="1"/>
    <col min="13" max="13" width="51.875" customWidth="1"/>
    <col min="14" max="14" width="8.75" customWidth="1"/>
  </cols>
  <sheetData>
    <row r="1" spans="1:14" s="298" customFormat="1" ht="36" customHeight="1">
      <c r="A1" s="320" t="s">
        <v>2082</v>
      </c>
      <c r="B1" s="320"/>
      <c r="C1" s="320"/>
      <c r="D1" s="320"/>
      <c r="E1" s="320"/>
      <c r="F1" s="320"/>
      <c r="G1" s="320"/>
      <c r="H1" s="320"/>
      <c r="I1" s="320"/>
      <c r="J1" s="320"/>
      <c r="K1" s="320"/>
      <c r="L1" s="320"/>
      <c r="M1" s="320"/>
      <c r="N1" s="320"/>
    </row>
    <row r="2" spans="1:14" s="164" customFormat="1" ht="57.75" customHeight="1">
      <c r="A2" s="150" t="s">
        <v>0</v>
      </c>
      <c r="B2" s="151" t="s">
        <v>1</v>
      </c>
      <c r="C2" s="150" t="s">
        <v>2</v>
      </c>
      <c r="D2" s="152" t="s">
        <v>3</v>
      </c>
      <c r="E2" s="152" t="s">
        <v>4</v>
      </c>
      <c r="F2" s="153" t="s">
        <v>5</v>
      </c>
      <c r="G2" s="154" t="s">
        <v>434</v>
      </c>
      <c r="H2" s="154" t="s">
        <v>435</v>
      </c>
      <c r="I2" s="150" t="s">
        <v>8</v>
      </c>
      <c r="J2" s="150" t="s">
        <v>9</v>
      </c>
      <c r="K2" s="150" t="s">
        <v>10</v>
      </c>
      <c r="L2" s="150" t="s">
        <v>11</v>
      </c>
      <c r="M2" s="154" t="s">
        <v>437</v>
      </c>
      <c r="N2" s="150" t="s">
        <v>13</v>
      </c>
    </row>
    <row r="3" spans="1:14" ht="60" customHeight="1">
      <c r="A3" s="3">
        <v>1</v>
      </c>
      <c r="B3" s="3" t="s">
        <v>14</v>
      </c>
      <c r="C3" s="3" t="s">
        <v>2079</v>
      </c>
      <c r="D3" s="3" t="s">
        <v>104</v>
      </c>
      <c r="E3" s="3" t="s">
        <v>17</v>
      </c>
      <c r="F3" s="74" t="s">
        <v>105</v>
      </c>
      <c r="G3" s="3" t="s">
        <v>106</v>
      </c>
      <c r="H3" s="314" t="s">
        <v>106</v>
      </c>
      <c r="I3" s="3" t="s">
        <v>20</v>
      </c>
      <c r="J3" s="5" t="s">
        <v>21</v>
      </c>
      <c r="K3" s="5" t="s">
        <v>22</v>
      </c>
      <c r="L3" s="5" t="s">
        <v>22</v>
      </c>
      <c r="M3" s="88" t="s">
        <v>740</v>
      </c>
      <c r="N3" s="8"/>
    </row>
    <row r="4" spans="1:14" ht="62.25" customHeight="1">
      <c r="A4" s="239">
        <v>2</v>
      </c>
      <c r="B4" s="310" t="s">
        <v>872</v>
      </c>
      <c r="C4" s="311" t="s">
        <v>2019</v>
      </c>
      <c r="D4" s="310" t="s">
        <v>977</v>
      </c>
      <c r="E4" s="312" t="s">
        <v>17</v>
      </c>
      <c r="F4" s="311" t="s">
        <v>978</v>
      </c>
      <c r="G4" s="311" t="s">
        <v>979</v>
      </c>
      <c r="H4" s="311" t="s">
        <v>979</v>
      </c>
      <c r="I4" s="311" t="s">
        <v>20</v>
      </c>
      <c r="J4" s="311" t="s">
        <v>21</v>
      </c>
      <c r="K4" s="311" t="s">
        <v>22</v>
      </c>
      <c r="L4" s="313" t="s">
        <v>22</v>
      </c>
      <c r="M4" s="299" t="s">
        <v>980</v>
      </c>
      <c r="N4" s="300"/>
    </row>
    <row r="5" spans="1:14" ht="217.5" customHeight="1">
      <c r="A5" s="130">
        <v>3</v>
      </c>
      <c r="B5" s="130" t="s">
        <v>746</v>
      </c>
      <c r="C5" s="128" t="s">
        <v>1142</v>
      </c>
      <c r="D5" s="128" t="s">
        <v>1049</v>
      </c>
      <c r="E5" s="128" t="s">
        <v>17</v>
      </c>
      <c r="F5" s="128" t="s">
        <v>1050</v>
      </c>
      <c r="G5" s="297" t="s">
        <v>1143</v>
      </c>
      <c r="H5" s="301">
        <v>2.8571428571428571E-2</v>
      </c>
      <c r="I5" s="128" t="s">
        <v>20</v>
      </c>
      <c r="J5" s="128" t="s">
        <v>21</v>
      </c>
      <c r="K5" s="128" t="s">
        <v>22</v>
      </c>
      <c r="L5" s="128" t="s">
        <v>22</v>
      </c>
      <c r="M5" s="88" t="s">
        <v>1144</v>
      </c>
      <c r="N5" s="302"/>
    </row>
    <row r="6" spans="1:14" ht="24.75" customHeight="1">
      <c r="A6" s="130">
        <v>4</v>
      </c>
      <c r="B6" s="171" t="s">
        <v>1192</v>
      </c>
      <c r="C6" s="81" t="s">
        <v>2080</v>
      </c>
      <c r="D6" s="81" t="s">
        <v>1227</v>
      </c>
      <c r="E6" s="81" t="s">
        <v>17</v>
      </c>
      <c r="F6" s="81" t="s">
        <v>1228</v>
      </c>
      <c r="G6" s="81" t="s">
        <v>1229</v>
      </c>
      <c r="H6" s="81" t="s">
        <v>1229</v>
      </c>
      <c r="I6" s="81" t="s">
        <v>20</v>
      </c>
      <c r="J6" s="81" t="s">
        <v>21</v>
      </c>
      <c r="K6" s="81" t="s">
        <v>22</v>
      </c>
      <c r="L6" s="81" t="s">
        <v>22</v>
      </c>
      <c r="M6" s="88" t="s">
        <v>2000</v>
      </c>
      <c r="N6" s="79"/>
    </row>
    <row r="7" spans="1:14" ht="68.25" customHeight="1">
      <c r="A7" s="130">
        <v>5</v>
      </c>
      <c r="B7" s="89" t="s">
        <v>1427</v>
      </c>
      <c r="C7" s="89" t="s">
        <v>2081</v>
      </c>
      <c r="D7" s="185" t="s">
        <v>1460</v>
      </c>
      <c r="E7" s="81" t="s">
        <v>17</v>
      </c>
      <c r="F7" s="185">
        <v>13543392508</v>
      </c>
      <c r="G7" s="185" t="s">
        <v>116</v>
      </c>
      <c r="H7" s="187" t="s">
        <v>116</v>
      </c>
      <c r="I7" s="81" t="s">
        <v>20</v>
      </c>
      <c r="J7" s="81" t="s">
        <v>21</v>
      </c>
      <c r="K7" s="81" t="s">
        <v>22</v>
      </c>
      <c r="L7" s="81" t="s">
        <v>22</v>
      </c>
      <c r="M7" s="88" t="s">
        <v>2001</v>
      </c>
      <c r="N7" s="87"/>
    </row>
  </sheetData>
  <mergeCells count="1">
    <mergeCell ref="A1:N1"/>
  </mergeCells>
  <phoneticPr fontId="7" type="noConversion"/>
  <pageMargins left="0.7" right="0.7" top="0.75" bottom="0.75" header="0.3" footer="0.3"/>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198"/>
  <sheetViews>
    <sheetView workbookViewId="0">
      <selection activeCell="C8" sqref="C8"/>
    </sheetView>
  </sheetViews>
  <sheetFormatPr defaultColWidth="9" defaultRowHeight="13.5"/>
  <cols>
    <col min="1" max="1" width="10" customWidth="1"/>
    <col min="2" max="2" width="24" customWidth="1"/>
    <col min="3" max="3" width="38" customWidth="1"/>
    <col min="4" max="4" width="17" customWidth="1"/>
    <col min="5" max="11" width="10" customWidth="1"/>
  </cols>
  <sheetData>
    <row r="1" spans="1:11" s="164" customFormat="1" ht="42.75" customHeight="1">
      <c r="A1" s="321" t="s">
        <v>826</v>
      </c>
      <c r="B1" s="321"/>
      <c r="C1" s="321"/>
      <c r="D1" s="321"/>
      <c r="E1" s="303"/>
      <c r="F1" s="303"/>
      <c r="G1" s="303"/>
      <c r="H1" s="303"/>
      <c r="I1" s="303"/>
      <c r="J1" s="303"/>
      <c r="K1" s="303"/>
    </row>
    <row r="2" spans="1:11" s="306" customFormat="1" ht="31.5" customHeight="1">
      <c r="A2" s="304" t="s">
        <v>0</v>
      </c>
      <c r="B2" s="304" t="s">
        <v>1</v>
      </c>
      <c r="C2" s="304" t="s">
        <v>2</v>
      </c>
      <c r="D2" s="304" t="s">
        <v>13</v>
      </c>
      <c r="E2" s="305"/>
      <c r="F2" s="305"/>
      <c r="G2" s="305"/>
      <c r="H2" s="305"/>
      <c r="I2" s="305"/>
      <c r="J2" s="305"/>
      <c r="K2" s="305"/>
    </row>
    <row r="3" spans="1:11" ht="26.1" customHeight="1">
      <c r="A3" s="307">
        <v>1</v>
      </c>
      <c r="B3" s="307" t="s">
        <v>14</v>
      </c>
      <c r="C3" s="307" t="s">
        <v>15</v>
      </c>
      <c r="D3" s="307"/>
      <c r="E3" s="2"/>
      <c r="F3" s="2"/>
      <c r="G3" s="2"/>
      <c r="H3" s="2"/>
      <c r="I3" s="2"/>
      <c r="J3" s="2"/>
      <c r="K3" s="2"/>
    </row>
    <row r="4" spans="1:11" ht="26.1" customHeight="1">
      <c r="A4" s="307">
        <v>2</v>
      </c>
      <c r="B4" s="307" t="s">
        <v>14</v>
      </c>
      <c r="C4" s="307" t="s">
        <v>33</v>
      </c>
      <c r="D4" s="307"/>
      <c r="E4" s="2"/>
      <c r="F4" s="2"/>
      <c r="G4" s="2"/>
      <c r="H4" s="2"/>
      <c r="I4" s="2"/>
      <c r="J4" s="2"/>
      <c r="K4" s="2"/>
    </row>
    <row r="5" spans="1:11" ht="26.1" customHeight="1">
      <c r="A5" s="307">
        <v>3</v>
      </c>
      <c r="B5" s="307" t="s">
        <v>14</v>
      </c>
      <c r="C5" s="307" t="s">
        <v>71</v>
      </c>
      <c r="D5" s="307"/>
      <c r="E5" s="2"/>
      <c r="F5" s="2"/>
      <c r="G5" s="2"/>
      <c r="H5" s="2"/>
      <c r="I5" s="2"/>
      <c r="J5" s="2"/>
      <c r="K5" s="2"/>
    </row>
    <row r="6" spans="1:11" ht="26.1" customHeight="1">
      <c r="A6" s="307">
        <v>4</v>
      </c>
      <c r="B6" s="307" t="s">
        <v>825</v>
      </c>
      <c r="C6" s="307" t="s">
        <v>759</v>
      </c>
      <c r="D6" s="307"/>
      <c r="E6" s="2"/>
      <c r="F6" s="2"/>
      <c r="G6" s="2"/>
      <c r="H6" s="2"/>
      <c r="I6" s="2"/>
      <c r="J6" s="2"/>
      <c r="K6" s="2"/>
    </row>
    <row r="7" spans="1:11" ht="26.1" customHeight="1">
      <c r="A7" s="307">
        <v>5</v>
      </c>
      <c r="B7" s="307" t="s">
        <v>872</v>
      </c>
      <c r="C7" s="307" t="s">
        <v>2002</v>
      </c>
      <c r="D7" s="307"/>
      <c r="E7" s="2"/>
      <c r="F7" s="2"/>
      <c r="G7" s="2"/>
      <c r="H7" s="2"/>
      <c r="I7" s="2"/>
      <c r="J7" s="2"/>
      <c r="K7" s="2"/>
    </row>
    <row r="8" spans="1:11" ht="26.1" customHeight="1">
      <c r="A8" s="307">
        <v>6</v>
      </c>
      <c r="B8" s="307" t="s">
        <v>746</v>
      </c>
      <c r="C8" s="307" t="s">
        <v>2003</v>
      </c>
      <c r="D8" s="307"/>
      <c r="E8" s="2"/>
      <c r="F8" s="2"/>
      <c r="G8" s="2"/>
      <c r="H8" s="2"/>
      <c r="I8" s="2"/>
      <c r="J8" s="2"/>
      <c r="K8" s="2"/>
    </row>
    <row r="9" spans="1:11" ht="26.1" customHeight="1">
      <c r="A9" s="307">
        <v>7</v>
      </c>
      <c r="B9" s="307" t="s">
        <v>1327</v>
      </c>
      <c r="C9" s="307" t="s">
        <v>2004</v>
      </c>
      <c r="D9" s="307"/>
      <c r="E9" s="2"/>
      <c r="F9" s="2"/>
      <c r="G9" s="2"/>
      <c r="H9" s="2"/>
      <c r="I9" s="2"/>
      <c r="J9" s="2"/>
      <c r="K9" s="2"/>
    </row>
    <row r="10" spans="1:11" ht="26.1" customHeight="1">
      <c r="A10" s="307">
        <v>8</v>
      </c>
      <c r="B10" s="307" t="s">
        <v>1427</v>
      </c>
      <c r="C10" s="307" t="s">
        <v>2005</v>
      </c>
      <c r="D10" s="307"/>
      <c r="E10" s="2"/>
      <c r="F10" s="2"/>
      <c r="G10" s="2"/>
      <c r="H10" s="2"/>
      <c r="I10" s="2"/>
      <c r="J10" s="2"/>
      <c r="K10" s="2"/>
    </row>
    <row r="11" spans="1:11" ht="26.1" customHeight="1">
      <c r="A11" s="307">
        <v>9</v>
      </c>
      <c r="B11" s="307" t="s">
        <v>1427</v>
      </c>
      <c r="C11" s="307" t="s">
        <v>2006</v>
      </c>
      <c r="D11" s="307"/>
      <c r="E11" s="2"/>
      <c r="F11" s="2"/>
      <c r="G11" s="2"/>
      <c r="H11" s="2"/>
      <c r="I11" s="2"/>
      <c r="J11" s="2"/>
      <c r="K11" s="2"/>
    </row>
    <row r="12" spans="1:11" ht="26.1" customHeight="1">
      <c r="A12" s="307">
        <v>10</v>
      </c>
      <c r="B12" s="307" t="s">
        <v>1427</v>
      </c>
      <c r="C12" s="307" t="s">
        <v>2007</v>
      </c>
      <c r="D12" s="307"/>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2"/>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
      <c r="C67" s="2"/>
      <c r="D67" s="2"/>
      <c r="E67" s="2"/>
      <c r="F67" s="2"/>
      <c r="G67" s="2"/>
      <c r="H67" s="2"/>
      <c r="I67" s="2"/>
      <c r="J67" s="2"/>
      <c r="K67" s="2"/>
    </row>
    <row r="68" spans="1:11">
      <c r="A68" s="2"/>
      <c r="B68" s="2"/>
      <c r="C68" s="2"/>
      <c r="D68" s="2"/>
      <c r="E68" s="2"/>
      <c r="F68" s="2"/>
      <c r="G68" s="2"/>
      <c r="H68" s="2"/>
      <c r="I68" s="2"/>
      <c r="J68" s="2"/>
      <c r="K68" s="2"/>
    </row>
    <row r="69" spans="1:11">
      <c r="A69" s="2"/>
      <c r="B69" s="2"/>
      <c r="C69" s="2"/>
      <c r="D69" s="2"/>
      <c r="E69" s="2"/>
      <c r="F69" s="2"/>
      <c r="G69" s="2"/>
      <c r="H69" s="2"/>
      <c r="I69" s="2"/>
      <c r="J69" s="2"/>
      <c r="K69" s="2"/>
    </row>
    <row r="70" spans="1:11">
      <c r="A70" s="2"/>
      <c r="B70" s="2"/>
      <c r="C70" s="2"/>
      <c r="D70" s="2"/>
      <c r="E70" s="2"/>
      <c r="F70" s="2"/>
      <c r="G70" s="2"/>
      <c r="H70" s="2"/>
      <c r="I70" s="2"/>
      <c r="J70" s="2"/>
      <c r="K70" s="2"/>
    </row>
    <row r="71" spans="1:11">
      <c r="A71" s="2"/>
      <c r="B71" s="2"/>
      <c r="C71" s="2"/>
      <c r="D71" s="2"/>
      <c r="E71" s="2"/>
      <c r="F71" s="2"/>
      <c r="G71" s="2"/>
      <c r="H71" s="2"/>
      <c r="I71" s="2"/>
      <c r="J71" s="2"/>
      <c r="K71" s="2"/>
    </row>
    <row r="72" spans="1:11">
      <c r="A72" s="2"/>
      <c r="B72" s="2"/>
      <c r="C72" s="2"/>
      <c r="D72" s="2"/>
      <c r="E72" s="2"/>
      <c r="F72" s="2"/>
      <c r="G72" s="2"/>
      <c r="H72" s="2"/>
      <c r="I72" s="2"/>
      <c r="J72" s="2"/>
      <c r="K72" s="2"/>
    </row>
    <row r="73" spans="1:11">
      <c r="A73" s="2"/>
      <c r="B73" s="2"/>
      <c r="C73" s="2"/>
      <c r="D73" s="2"/>
      <c r="E73" s="2"/>
      <c r="F73" s="2"/>
      <c r="G73" s="2"/>
      <c r="H73" s="2"/>
      <c r="I73" s="2"/>
      <c r="J73" s="2"/>
      <c r="K73" s="2"/>
    </row>
    <row r="74" spans="1:11">
      <c r="A74" s="2"/>
      <c r="B74" s="2"/>
      <c r="C74" s="2"/>
      <c r="D74" s="2"/>
      <c r="E74" s="2"/>
      <c r="F74" s="2"/>
      <c r="G74" s="2"/>
      <c r="H74" s="2"/>
      <c r="I74" s="2"/>
      <c r="J74" s="2"/>
      <c r="K74" s="2"/>
    </row>
    <row r="75" spans="1:11">
      <c r="A75" s="2"/>
      <c r="B75" s="2"/>
      <c r="C75" s="2"/>
      <c r="D75" s="2"/>
      <c r="E75" s="2"/>
      <c r="F75" s="2"/>
      <c r="G75" s="2"/>
      <c r="H75" s="2"/>
      <c r="I75" s="2"/>
      <c r="J75" s="2"/>
      <c r="K75" s="2"/>
    </row>
    <row r="76" spans="1:11">
      <c r="A76" s="2"/>
      <c r="B76" s="2"/>
      <c r="C76" s="2"/>
      <c r="D76" s="2"/>
      <c r="E76" s="2"/>
      <c r="F76" s="2"/>
      <c r="G76" s="2"/>
      <c r="H76" s="2"/>
      <c r="I76" s="2"/>
      <c r="J76" s="2"/>
      <c r="K76" s="2"/>
    </row>
    <row r="77" spans="1:11">
      <c r="A77" s="2"/>
      <c r="B77" s="2"/>
      <c r="C77" s="2"/>
      <c r="D77" s="2"/>
      <c r="E77" s="2"/>
      <c r="F77" s="2"/>
      <c r="G77" s="2"/>
      <c r="H77" s="2"/>
      <c r="I77" s="2"/>
      <c r="J77" s="2"/>
      <c r="K77" s="2"/>
    </row>
    <row r="78" spans="1:11">
      <c r="A78" s="2"/>
      <c r="B78" s="2"/>
      <c r="C78" s="2"/>
      <c r="D78" s="2"/>
      <c r="E78" s="2"/>
      <c r="F78" s="2"/>
      <c r="G78" s="2"/>
      <c r="H78" s="2"/>
      <c r="I78" s="2"/>
      <c r="J78" s="2"/>
      <c r="K78" s="2"/>
    </row>
    <row r="79" spans="1:11">
      <c r="A79" s="2"/>
      <c r="B79" s="2"/>
      <c r="C79" s="2"/>
      <c r="D79" s="2"/>
      <c r="E79" s="2"/>
      <c r="F79" s="2"/>
      <c r="G79" s="2"/>
      <c r="H79" s="2"/>
      <c r="I79" s="2"/>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2"/>
      <c r="C85" s="2"/>
      <c r="D85" s="2"/>
      <c r="E85" s="2"/>
      <c r="F85" s="2"/>
      <c r="G85" s="2"/>
      <c r="H85" s="2"/>
      <c r="I85" s="2"/>
      <c r="J85" s="2"/>
      <c r="K85" s="2"/>
    </row>
    <row r="86" spans="1:11">
      <c r="A86" s="2"/>
      <c r="B86" s="2"/>
      <c r="C86" s="2"/>
      <c r="D86" s="2"/>
      <c r="E86" s="2"/>
      <c r="F86" s="2"/>
      <c r="G86" s="2"/>
      <c r="H86" s="2"/>
      <c r="I86" s="2"/>
      <c r="J86" s="2"/>
      <c r="K86" s="2"/>
    </row>
    <row r="87" spans="1:11">
      <c r="A87" s="2"/>
      <c r="B87" s="2"/>
      <c r="C87" s="2"/>
      <c r="D87" s="2"/>
      <c r="E87" s="2"/>
      <c r="F87" s="2"/>
      <c r="G87" s="2"/>
      <c r="H87" s="2"/>
      <c r="I87" s="2"/>
      <c r="J87" s="2"/>
      <c r="K87" s="2"/>
    </row>
    <row r="88" spans="1:11">
      <c r="A88" s="2"/>
      <c r="B88" s="2"/>
      <c r="C88" s="2"/>
      <c r="D88" s="2"/>
      <c r="E88" s="2"/>
      <c r="F88" s="2"/>
      <c r="G88" s="2"/>
      <c r="H88" s="2"/>
      <c r="I88" s="2"/>
      <c r="J88" s="2"/>
      <c r="K88" s="2"/>
    </row>
    <row r="89" spans="1:11">
      <c r="A89" s="2"/>
      <c r="B89" s="2"/>
      <c r="C89" s="2"/>
      <c r="D89" s="2"/>
      <c r="E89" s="2"/>
      <c r="F89" s="2"/>
      <c r="G89" s="2"/>
      <c r="H89" s="2"/>
      <c r="I89" s="2"/>
      <c r="J89" s="2"/>
      <c r="K89" s="2"/>
    </row>
    <row r="90" spans="1:11">
      <c r="A90" s="2"/>
      <c r="B90" s="2"/>
      <c r="C90" s="2"/>
      <c r="D90" s="2"/>
      <c r="E90" s="2"/>
      <c r="F90" s="2"/>
      <c r="G90" s="2"/>
      <c r="H90" s="2"/>
      <c r="I90" s="2"/>
      <c r="J90" s="2"/>
      <c r="K90" s="2"/>
    </row>
    <row r="91" spans="1:11">
      <c r="A91" s="2"/>
      <c r="B91" s="2"/>
      <c r="C91" s="2"/>
      <c r="D91" s="2"/>
      <c r="E91" s="2"/>
      <c r="F91" s="2"/>
      <c r="G91" s="2"/>
      <c r="H91" s="2"/>
      <c r="I91" s="2"/>
      <c r="J91" s="2"/>
      <c r="K91" s="2"/>
    </row>
    <row r="92" spans="1:11">
      <c r="A92" s="2"/>
      <c r="B92" s="2"/>
      <c r="C92" s="2"/>
      <c r="D92" s="2"/>
      <c r="E92" s="2"/>
      <c r="F92" s="2"/>
      <c r="G92" s="2"/>
      <c r="H92" s="2"/>
      <c r="I92" s="2"/>
      <c r="J92" s="2"/>
      <c r="K92" s="2"/>
    </row>
    <row r="93" spans="1:11">
      <c r="A93" s="2"/>
      <c r="B93" s="2"/>
      <c r="C93" s="2"/>
      <c r="D93" s="2"/>
      <c r="E93" s="2"/>
      <c r="F93" s="2"/>
      <c r="G93" s="2"/>
      <c r="H93" s="2"/>
      <c r="I93" s="2"/>
      <c r="J93" s="2"/>
      <c r="K93" s="2"/>
    </row>
    <row r="94" spans="1:11">
      <c r="A94" s="2"/>
      <c r="B94" s="2"/>
      <c r="C94" s="2"/>
      <c r="D94" s="2"/>
      <c r="E94" s="2"/>
      <c r="F94" s="2"/>
      <c r="G94" s="2"/>
      <c r="H94" s="2"/>
      <c r="I94" s="2"/>
      <c r="J94" s="2"/>
      <c r="K94" s="2"/>
    </row>
    <row r="95" spans="1:11">
      <c r="A95" s="2"/>
      <c r="B95" s="2"/>
      <c r="C95" s="2"/>
      <c r="D95" s="2"/>
      <c r="E95" s="2"/>
      <c r="F95" s="2"/>
      <c r="G95" s="2"/>
      <c r="H95" s="2"/>
      <c r="I95" s="2"/>
      <c r="J95" s="2"/>
      <c r="K95" s="2"/>
    </row>
    <row r="96" spans="1:11">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row r="111" spans="1:11">
      <c r="A111" s="2"/>
      <c r="B111" s="2"/>
      <c r="C111" s="2"/>
      <c r="D111" s="2"/>
      <c r="E111" s="2"/>
      <c r="F111" s="2"/>
      <c r="G111" s="2"/>
      <c r="H111" s="2"/>
      <c r="I111" s="2"/>
      <c r="J111" s="2"/>
      <c r="K111" s="2"/>
    </row>
    <row r="112" spans="1:11">
      <c r="A112" s="2"/>
      <c r="B112" s="2"/>
      <c r="C112" s="2"/>
      <c r="D112" s="2"/>
      <c r="E112" s="2"/>
      <c r="F112" s="2"/>
      <c r="G112" s="2"/>
      <c r="H112" s="2"/>
      <c r="I112" s="2"/>
      <c r="J112" s="2"/>
      <c r="K112" s="2"/>
    </row>
    <row r="113" spans="1:11">
      <c r="A113" s="2"/>
      <c r="B113" s="2"/>
      <c r="C113" s="2"/>
      <c r="D113" s="2"/>
      <c r="E113" s="2"/>
      <c r="F113" s="2"/>
      <c r="G113" s="2"/>
      <c r="H113" s="2"/>
      <c r="I113" s="2"/>
      <c r="J113" s="2"/>
      <c r="K113" s="2"/>
    </row>
    <row r="114" spans="1:11">
      <c r="A114" s="2"/>
      <c r="B114" s="2"/>
      <c r="C114" s="2"/>
      <c r="D114" s="2"/>
      <c r="E114" s="2"/>
      <c r="F114" s="2"/>
      <c r="G114" s="2"/>
      <c r="H114" s="2"/>
      <c r="I114" s="2"/>
      <c r="J114" s="2"/>
      <c r="K114" s="2"/>
    </row>
    <row r="115" spans="1:11">
      <c r="A115" s="2"/>
      <c r="B115" s="2"/>
      <c r="C115" s="2"/>
      <c r="D115" s="2"/>
      <c r="E115" s="2"/>
      <c r="F115" s="2"/>
      <c r="G115" s="2"/>
      <c r="H115" s="2"/>
      <c r="I115" s="2"/>
      <c r="J115" s="2"/>
      <c r="K115" s="2"/>
    </row>
    <row r="116" spans="1:11">
      <c r="A116" s="2"/>
      <c r="B116" s="2"/>
      <c r="C116" s="2"/>
      <c r="D116" s="2"/>
      <c r="E116" s="2"/>
      <c r="F116" s="2"/>
      <c r="G116" s="2"/>
      <c r="H116" s="2"/>
      <c r="I116" s="2"/>
      <c r="J116" s="2"/>
      <c r="K116" s="2"/>
    </row>
    <row r="117" spans="1:11">
      <c r="A117" s="2"/>
      <c r="B117" s="2"/>
      <c r="C117" s="2"/>
      <c r="D117" s="2"/>
      <c r="E117" s="2"/>
      <c r="F117" s="2"/>
      <c r="G117" s="2"/>
      <c r="H117" s="2"/>
      <c r="I117" s="2"/>
      <c r="J117" s="2"/>
      <c r="K117" s="2"/>
    </row>
    <row r="118" spans="1:11">
      <c r="A118" s="2"/>
      <c r="B118" s="2"/>
      <c r="C118" s="2"/>
      <c r="D118" s="2"/>
      <c r="E118" s="2"/>
      <c r="F118" s="2"/>
      <c r="G118" s="2"/>
      <c r="H118" s="2"/>
      <c r="I118" s="2"/>
      <c r="J118" s="2"/>
      <c r="K118" s="2"/>
    </row>
    <row r="119" spans="1:11">
      <c r="A119" s="2"/>
      <c r="B119" s="2"/>
      <c r="C119" s="2"/>
      <c r="D119" s="2"/>
      <c r="E119" s="2"/>
      <c r="F119" s="2"/>
      <c r="G119" s="2"/>
      <c r="H119" s="2"/>
      <c r="I119" s="2"/>
      <c r="J119" s="2"/>
      <c r="K119" s="2"/>
    </row>
    <row r="120" spans="1:11">
      <c r="A120" s="2"/>
      <c r="B120" s="2"/>
      <c r="C120" s="2"/>
      <c r="D120" s="2"/>
      <c r="E120" s="2"/>
      <c r="F120" s="2"/>
      <c r="G120" s="2"/>
      <c r="H120" s="2"/>
      <c r="I120" s="2"/>
      <c r="J120" s="2"/>
      <c r="K120" s="2"/>
    </row>
    <row r="121" spans="1:11">
      <c r="A121" s="2"/>
      <c r="B121" s="2"/>
      <c r="C121" s="2"/>
      <c r="D121" s="2"/>
      <c r="E121" s="2"/>
      <c r="F121" s="2"/>
      <c r="G121" s="2"/>
      <c r="H121" s="2"/>
      <c r="I121" s="2"/>
      <c r="J121" s="2"/>
      <c r="K121" s="2"/>
    </row>
    <row r="122" spans="1:11">
      <c r="A122" s="2"/>
      <c r="B122" s="2"/>
      <c r="C122" s="2"/>
      <c r="D122" s="2"/>
      <c r="E122" s="2"/>
      <c r="F122" s="2"/>
      <c r="G122" s="2"/>
      <c r="H122" s="2"/>
      <c r="I122" s="2"/>
      <c r="J122" s="2"/>
      <c r="K122" s="2"/>
    </row>
    <row r="123" spans="1:11">
      <c r="A123" s="2"/>
      <c r="B123" s="2"/>
      <c r="C123" s="2"/>
      <c r="D123" s="2"/>
      <c r="E123" s="2"/>
      <c r="F123" s="2"/>
      <c r="G123" s="2"/>
      <c r="H123" s="2"/>
      <c r="I123" s="2"/>
      <c r="J123" s="2"/>
      <c r="K123" s="2"/>
    </row>
    <row r="124" spans="1:11">
      <c r="A124" s="2"/>
      <c r="B124" s="2"/>
      <c r="C124" s="2"/>
      <c r="D124" s="2"/>
      <c r="E124" s="2"/>
      <c r="F124" s="2"/>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2"/>
      <c r="B131" s="2"/>
      <c r="C131" s="2"/>
      <c r="D131" s="2"/>
      <c r="E131" s="2"/>
      <c r="F131" s="2"/>
      <c r="G131" s="2"/>
      <c r="H131" s="2"/>
      <c r="I131" s="2"/>
      <c r="J131" s="2"/>
      <c r="K131" s="2"/>
    </row>
    <row r="132" spans="1:11">
      <c r="A132" s="2"/>
      <c r="B132" s="2"/>
      <c r="C132" s="2"/>
      <c r="D132" s="2"/>
      <c r="E132" s="2"/>
      <c r="F132" s="2"/>
      <c r="G132" s="2"/>
      <c r="H132" s="2"/>
      <c r="I132" s="2"/>
      <c r="J132" s="2"/>
      <c r="K132" s="2"/>
    </row>
    <row r="133" spans="1:11">
      <c r="A133" s="2"/>
      <c r="B133" s="2"/>
      <c r="C133" s="2"/>
      <c r="D133" s="2"/>
      <c r="E133" s="2"/>
      <c r="F133" s="2"/>
      <c r="G133" s="2"/>
      <c r="H133" s="2"/>
      <c r="I133" s="2"/>
      <c r="J133" s="2"/>
      <c r="K133" s="2"/>
    </row>
    <row r="134" spans="1:11">
      <c r="A134" s="2"/>
      <c r="B134" s="2"/>
      <c r="C134" s="2"/>
      <c r="D134" s="2"/>
      <c r="E134" s="2"/>
      <c r="F134" s="2"/>
      <c r="G134" s="2"/>
      <c r="H134" s="2"/>
      <c r="I134" s="2"/>
      <c r="J134" s="2"/>
      <c r="K134" s="2"/>
    </row>
    <row r="135" spans="1:11">
      <c r="A135" s="2"/>
      <c r="B135" s="2"/>
      <c r="C135" s="2"/>
      <c r="D135" s="2"/>
      <c r="E135" s="2"/>
      <c r="F135" s="2"/>
      <c r="G135" s="2"/>
      <c r="H135" s="2"/>
      <c r="I135" s="2"/>
      <c r="J135" s="2"/>
      <c r="K135" s="2"/>
    </row>
    <row r="136" spans="1:11">
      <c r="A136" s="2"/>
      <c r="B136" s="2"/>
      <c r="C136" s="2"/>
      <c r="D136" s="2"/>
      <c r="E136" s="2"/>
      <c r="F136" s="2"/>
      <c r="G136" s="2"/>
      <c r="H136" s="2"/>
      <c r="I136" s="2"/>
      <c r="J136" s="2"/>
      <c r="K136" s="2"/>
    </row>
    <row r="137" spans="1:11">
      <c r="A137" s="2"/>
      <c r="B137" s="2"/>
      <c r="C137" s="2"/>
      <c r="D137" s="2"/>
      <c r="E137" s="2"/>
      <c r="F137" s="2"/>
      <c r="G137" s="2"/>
      <c r="H137" s="2"/>
      <c r="I137" s="2"/>
      <c r="J137" s="2"/>
      <c r="K137" s="2"/>
    </row>
    <row r="138" spans="1:11">
      <c r="A138" s="2"/>
      <c r="B138" s="2"/>
      <c r="C138" s="2"/>
      <c r="D138" s="2"/>
      <c r="E138" s="2"/>
      <c r="F138" s="2"/>
      <c r="G138" s="2"/>
      <c r="H138" s="2"/>
      <c r="I138" s="2"/>
      <c r="J138" s="2"/>
      <c r="K138" s="2"/>
    </row>
    <row r="139" spans="1:11">
      <c r="A139" s="2"/>
      <c r="B139" s="2"/>
      <c r="C139" s="2"/>
      <c r="D139" s="2"/>
      <c r="E139" s="2"/>
      <c r="F139" s="2"/>
      <c r="G139" s="2"/>
      <c r="H139" s="2"/>
      <c r="I139" s="2"/>
      <c r="J139" s="2"/>
      <c r="K139" s="2"/>
    </row>
    <row r="140" spans="1:11">
      <c r="A140" s="2"/>
      <c r="B140" s="2"/>
      <c r="C140" s="2"/>
      <c r="D140" s="2"/>
      <c r="E140" s="2"/>
      <c r="F140" s="2"/>
      <c r="G140" s="2"/>
      <c r="H140" s="2"/>
      <c r="I140" s="2"/>
      <c r="J140" s="2"/>
      <c r="K140" s="2"/>
    </row>
    <row r="141" spans="1:11">
      <c r="A141" s="2"/>
      <c r="B141" s="2"/>
      <c r="C141" s="2"/>
      <c r="D141" s="2"/>
      <c r="E141" s="2"/>
      <c r="F141" s="2"/>
      <c r="G141" s="2"/>
      <c r="H141" s="2"/>
      <c r="I141" s="2"/>
      <c r="J141" s="2"/>
      <c r="K141" s="2"/>
    </row>
    <row r="142" spans="1:11">
      <c r="A142" s="2"/>
      <c r="B142" s="2"/>
      <c r="C142" s="2"/>
      <c r="D142" s="2"/>
      <c r="E142" s="2"/>
      <c r="F142" s="2"/>
      <c r="G142" s="2"/>
      <c r="H142" s="2"/>
      <c r="I142" s="2"/>
      <c r="J142" s="2"/>
      <c r="K142" s="2"/>
    </row>
    <row r="143" spans="1:11">
      <c r="A143" s="2"/>
      <c r="B143" s="2"/>
      <c r="C143" s="2"/>
      <c r="D143" s="2"/>
      <c r="E143" s="2"/>
      <c r="F143" s="2"/>
      <c r="G143" s="2"/>
      <c r="H143" s="2"/>
      <c r="I143" s="2"/>
      <c r="J143" s="2"/>
      <c r="K143" s="2"/>
    </row>
    <row r="144" spans="1:11">
      <c r="A144" s="2"/>
      <c r="B144" s="2"/>
      <c r="C144" s="2"/>
      <c r="D144" s="2"/>
      <c r="E144" s="2"/>
      <c r="F144" s="2"/>
      <c r="G144" s="2"/>
      <c r="H144" s="2"/>
      <c r="I144" s="2"/>
      <c r="J144" s="2"/>
      <c r="K144" s="2"/>
    </row>
    <row r="145" spans="1:11">
      <c r="A145" s="2"/>
      <c r="B145" s="2"/>
      <c r="C145" s="2"/>
      <c r="D145" s="2"/>
      <c r="E145" s="2"/>
      <c r="F145" s="2"/>
      <c r="G145" s="2"/>
      <c r="H145" s="2"/>
      <c r="I145" s="2"/>
      <c r="J145" s="2"/>
      <c r="K145" s="2"/>
    </row>
    <row r="146" spans="1:11">
      <c r="A146" s="2"/>
      <c r="B146" s="2"/>
      <c r="C146" s="2"/>
      <c r="D146" s="2"/>
      <c r="E146" s="2"/>
      <c r="F146" s="2"/>
      <c r="G146" s="2"/>
      <c r="H146" s="2"/>
      <c r="I146" s="2"/>
      <c r="J146" s="2"/>
      <c r="K146" s="2"/>
    </row>
    <row r="147" spans="1:11">
      <c r="A147" s="2"/>
      <c r="B147" s="2"/>
      <c r="C147" s="2"/>
      <c r="D147" s="2"/>
      <c r="E147" s="2"/>
      <c r="F147" s="2"/>
      <c r="G147" s="2"/>
      <c r="H147" s="2"/>
      <c r="I147" s="2"/>
      <c r="J147" s="2"/>
      <c r="K147" s="2"/>
    </row>
    <row r="148" spans="1:11">
      <c r="A148" s="2"/>
      <c r="B148" s="2"/>
      <c r="C148" s="2"/>
      <c r="D148" s="2"/>
      <c r="E148" s="2"/>
      <c r="F148" s="2"/>
      <c r="G148" s="2"/>
      <c r="H148" s="2"/>
      <c r="I148" s="2"/>
      <c r="J148" s="2"/>
      <c r="K148" s="2"/>
    </row>
    <row r="149" spans="1:11">
      <c r="A149" s="2"/>
      <c r="B149" s="2"/>
      <c r="C149" s="2"/>
      <c r="D149" s="2"/>
      <c r="E149" s="2"/>
      <c r="F149" s="2"/>
      <c r="G149" s="2"/>
      <c r="H149" s="2"/>
      <c r="I149" s="2"/>
      <c r="J149" s="2"/>
      <c r="K149" s="2"/>
    </row>
    <row r="150" spans="1:11">
      <c r="A150" s="2"/>
      <c r="B150" s="2"/>
      <c r="C150" s="2"/>
      <c r="D150" s="2"/>
      <c r="E150" s="2"/>
      <c r="F150" s="2"/>
      <c r="G150" s="2"/>
      <c r="H150" s="2"/>
      <c r="I150" s="2"/>
      <c r="J150" s="2"/>
      <c r="K150" s="2"/>
    </row>
    <row r="151" spans="1:11">
      <c r="A151" s="2"/>
      <c r="B151" s="2"/>
      <c r="C151" s="2"/>
      <c r="D151" s="2"/>
      <c r="E151" s="2"/>
      <c r="F151" s="2"/>
      <c r="G151" s="2"/>
      <c r="H151" s="2"/>
      <c r="I151" s="2"/>
      <c r="J151" s="2"/>
      <c r="K151" s="2"/>
    </row>
    <row r="152" spans="1:11">
      <c r="A152" s="2"/>
      <c r="B152" s="2"/>
      <c r="C152" s="2"/>
      <c r="D152" s="2"/>
      <c r="E152" s="2"/>
      <c r="F152" s="2"/>
      <c r="G152" s="2"/>
      <c r="H152" s="2"/>
      <c r="I152" s="2"/>
      <c r="J152" s="2"/>
      <c r="K152" s="2"/>
    </row>
    <row r="153" spans="1:11">
      <c r="A153" s="2"/>
      <c r="B153" s="2"/>
      <c r="C153" s="2"/>
      <c r="D153" s="2"/>
      <c r="E153" s="2"/>
      <c r="F153" s="2"/>
      <c r="G153" s="2"/>
      <c r="H153" s="2"/>
      <c r="I153" s="2"/>
      <c r="J153" s="2"/>
      <c r="K153" s="2"/>
    </row>
    <row r="154" spans="1:11">
      <c r="A154" s="2"/>
      <c r="B154" s="2"/>
      <c r="C154" s="2"/>
      <c r="D154" s="2"/>
      <c r="E154" s="2"/>
      <c r="F154" s="2"/>
      <c r="G154" s="2"/>
      <c r="H154" s="2"/>
      <c r="I154" s="2"/>
      <c r="J154" s="2"/>
      <c r="K154" s="2"/>
    </row>
    <row r="155" spans="1:11">
      <c r="A155" s="2"/>
      <c r="B155" s="2"/>
      <c r="C155" s="2"/>
      <c r="D155" s="2"/>
      <c r="E155" s="2"/>
      <c r="F155" s="2"/>
      <c r="G155" s="2"/>
      <c r="H155" s="2"/>
      <c r="I155" s="2"/>
      <c r="J155" s="2"/>
      <c r="K155" s="2"/>
    </row>
    <row r="156" spans="1:11">
      <c r="A156" s="2"/>
      <c r="B156" s="2"/>
      <c r="C156" s="2"/>
      <c r="D156" s="2"/>
      <c r="E156" s="2"/>
      <c r="F156" s="2"/>
      <c r="G156" s="2"/>
      <c r="H156" s="2"/>
      <c r="I156" s="2"/>
      <c r="J156" s="2"/>
      <c r="K156" s="2"/>
    </row>
    <row r="157" spans="1:11">
      <c r="A157" s="2"/>
      <c r="B157" s="2"/>
      <c r="C157" s="2"/>
      <c r="D157" s="2"/>
      <c r="E157" s="2"/>
      <c r="F157" s="2"/>
      <c r="G157" s="2"/>
      <c r="H157" s="2"/>
      <c r="I157" s="2"/>
      <c r="J157" s="2"/>
      <c r="K157" s="2"/>
    </row>
    <row r="158" spans="1:11">
      <c r="A158" s="2"/>
      <c r="B158" s="2"/>
      <c r="C158" s="2"/>
      <c r="D158" s="2"/>
      <c r="E158" s="2"/>
      <c r="F158" s="2"/>
      <c r="G158" s="2"/>
      <c r="H158" s="2"/>
      <c r="I158" s="2"/>
      <c r="J158" s="2"/>
      <c r="K158" s="2"/>
    </row>
    <row r="159" spans="1:11">
      <c r="A159" s="2"/>
      <c r="B159" s="2"/>
      <c r="C159" s="2"/>
      <c r="D159" s="2"/>
      <c r="E159" s="2"/>
      <c r="F159" s="2"/>
      <c r="G159" s="2"/>
      <c r="H159" s="2"/>
      <c r="I159" s="2"/>
      <c r="J159" s="2"/>
      <c r="K159" s="2"/>
    </row>
    <row r="160" spans="1:11">
      <c r="A160" s="2"/>
      <c r="B160" s="2"/>
      <c r="C160" s="2"/>
      <c r="D160" s="2"/>
      <c r="E160" s="2"/>
      <c r="F160" s="2"/>
      <c r="G160" s="2"/>
      <c r="H160" s="2"/>
      <c r="I160" s="2"/>
      <c r="J160" s="2"/>
      <c r="K160" s="2"/>
    </row>
    <row r="161" spans="1:11">
      <c r="A161" s="2"/>
      <c r="B161" s="2"/>
      <c r="C161" s="2"/>
      <c r="D161" s="2"/>
      <c r="E161" s="2"/>
      <c r="F161" s="2"/>
      <c r="G161" s="2"/>
      <c r="H161" s="2"/>
      <c r="I161" s="2"/>
      <c r="J161" s="2"/>
      <c r="K161" s="2"/>
    </row>
    <row r="162" spans="1:11">
      <c r="A162" s="2"/>
      <c r="B162" s="2"/>
      <c r="C162" s="2"/>
      <c r="D162" s="2"/>
      <c r="E162" s="2"/>
      <c r="F162" s="2"/>
      <c r="G162" s="2"/>
      <c r="H162" s="2"/>
      <c r="I162" s="2"/>
      <c r="J162" s="2"/>
      <c r="K162" s="2"/>
    </row>
    <row r="163" spans="1:11">
      <c r="A163" s="2"/>
      <c r="B163" s="2"/>
      <c r="C163" s="2"/>
      <c r="D163" s="2"/>
      <c r="E163" s="2"/>
      <c r="F163" s="2"/>
      <c r="G163" s="2"/>
      <c r="H163" s="2"/>
      <c r="I163" s="2"/>
      <c r="J163" s="2"/>
      <c r="K163" s="2"/>
    </row>
    <row r="164" spans="1:11">
      <c r="A164" s="2"/>
      <c r="B164" s="2"/>
      <c r="C164" s="2"/>
      <c r="D164" s="2"/>
      <c r="E164" s="2"/>
      <c r="F164" s="2"/>
      <c r="G164" s="2"/>
      <c r="H164" s="2"/>
      <c r="I164" s="2"/>
      <c r="J164" s="2"/>
      <c r="K164" s="2"/>
    </row>
    <row r="165" spans="1:11">
      <c r="A165" s="2"/>
      <c r="B165" s="2"/>
      <c r="C165" s="2"/>
      <c r="D165" s="2"/>
      <c r="E165" s="2"/>
      <c r="F165" s="2"/>
      <c r="G165" s="2"/>
      <c r="H165" s="2"/>
      <c r="I165" s="2"/>
      <c r="J165" s="2"/>
      <c r="K165" s="2"/>
    </row>
    <row r="166" spans="1:11">
      <c r="A166" s="2"/>
      <c r="B166" s="2"/>
      <c r="C166" s="2"/>
      <c r="D166" s="2"/>
      <c r="E166" s="2"/>
      <c r="F166" s="2"/>
      <c r="G166" s="2"/>
      <c r="H166" s="2"/>
      <c r="I166" s="2"/>
      <c r="J166" s="2"/>
      <c r="K166" s="2"/>
    </row>
    <row r="167" spans="1:11">
      <c r="A167" s="2"/>
      <c r="B167" s="2"/>
      <c r="C167" s="2"/>
      <c r="D167" s="2"/>
      <c r="E167" s="2"/>
      <c r="F167" s="2"/>
      <c r="G167" s="2"/>
      <c r="H167" s="2"/>
      <c r="I167" s="2"/>
      <c r="J167" s="2"/>
      <c r="K167" s="2"/>
    </row>
    <row r="168" spans="1:11">
      <c r="A168" s="2"/>
      <c r="B168" s="2"/>
      <c r="C168" s="2"/>
      <c r="D168" s="2"/>
      <c r="E168" s="2"/>
      <c r="F168" s="2"/>
      <c r="G168" s="2"/>
      <c r="H168" s="2"/>
      <c r="I168" s="2"/>
      <c r="J168" s="2"/>
      <c r="K168" s="2"/>
    </row>
    <row r="169" spans="1:11">
      <c r="A169" s="2"/>
      <c r="B169" s="2"/>
      <c r="C169" s="2"/>
      <c r="D169" s="2"/>
      <c r="E169" s="2"/>
      <c r="F169" s="2"/>
      <c r="G169" s="2"/>
      <c r="H169" s="2"/>
      <c r="I169" s="2"/>
      <c r="J169" s="2"/>
      <c r="K169" s="2"/>
    </row>
    <row r="170" spans="1:11">
      <c r="A170" s="2"/>
      <c r="B170" s="2"/>
      <c r="C170" s="2"/>
      <c r="D170" s="2"/>
      <c r="E170" s="2"/>
      <c r="F170" s="2"/>
      <c r="G170" s="2"/>
      <c r="H170" s="2"/>
      <c r="I170" s="2"/>
      <c r="J170" s="2"/>
      <c r="K170" s="2"/>
    </row>
    <row r="171" spans="1:11">
      <c r="A171" s="2"/>
      <c r="B171" s="2"/>
      <c r="C171" s="2"/>
      <c r="D171" s="2"/>
      <c r="E171" s="2"/>
      <c r="F171" s="2"/>
      <c r="G171" s="2"/>
      <c r="H171" s="2"/>
      <c r="I171" s="2"/>
      <c r="J171" s="2"/>
      <c r="K171" s="2"/>
    </row>
    <row r="172" spans="1:11">
      <c r="A172" s="2"/>
      <c r="B172" s="2"/>
      <c r="C172" s="2"/>
      <c r="D172" s="2"/>
      <c r="E172" s="2"/>
      <c r="F172" s="2"/>
      <c r="G172" s="2"/>
      <c r="H172" s="2"/>
      <c r="I172" s="2"/>
      <c r="J172" s="2"/>
      <c r="K172" s="2"/>
    </row>
    <row r="173" spans="1:11">
      <c r="A173" s="2"/>
      <c r="B173" s="2"/>
      <c r="C173" s="2"/>
      <c r="D173" s="2"/>
      <c r="E173" s="2"/>
      <c r="F173" s="2"/>
      <c r="G173" s="2"/>
      <c r="H173" s="2"/>
      <c r="I173" s="2"/>
      <c r="J173" s="2"/>
      <c r="K173" s="2"/>
    </row>
    <row r="174" spans="1:11">
      <c r="A174" s="2"/>
      <c r="B174" s="2"/>
      <c r="C174" s="2"/>
      <c r="D174" s="2"/>
      <c r="E174" s="2"/>
      <c r="F174" s="2"/>
      <c r="G174" s="2"/>
      <c r="H174" s="2"/>
      <c r="I174" s="2"/>
      <c r="J174" s="2"/>
      <c r="K174" s="2"/>
    </row>
    <row r="175" spans="1:11">
      <c r="A175" s="2"/>
      <c r="B175" s="2"/>
      <c r="C175" s="2"/>
      <c r="D175" s="2"/>
      <c r="E175" s="2"/>
      <c r="F175" s="2"/>
      <c r="G175" s="2"/>
      <c r="H175" s="2"/>
      <c r="I175" s="2"/>
      <c r="J175" s="2"/>
      <c r="K175" s="2"/>
    </row>
    <row r="176" spans="1:11">
      <c r="A176" s="2"/>
      <c r="B176" s="2"/>
      <c r="C176" s="2"/>
      <c r="D176" s="2"/>
      <c r="E176" s="2"/>
      <c r="F176" s="2"/>
      <c r="G176" s="2"/>
      <c r="H176" s="2"/>
      <c r="I176" s="2"/>
      <c r="J176" s="2"/>
      <c r="K176" s="2"/>
    </row>
    <row r="177" spans="1:11">
      <c r="A177" s="2"/>
      <c r="B177" s="2"/>
      <c r="C177" s="2"/>
      <c r="D177" s="2"/>
      <c r="E177" s="2"/>
      <c r="F177" s="2"/>
      <c r="G177" s="2"/>
      <c r="H177" s="2"/>
      <c r="I177" s="2"/>
      <c r="J177" s="2"/>
      <c r="K177" s="2"/>
    </row>
    <row r="178" spans="1:11">
      <c r="A178" s="2"/>
      <c r="B178" s="2"/>
      <c r="C178" s="2"/>
      <c r="D178" s="2"/>
      <c r="E178" s="2"/>
      <c r="F178" s="2"/>
      <c r="G178" s="2"/>
      <c r="H178" s="2"/>
      <c r="I178" s="2"/>
      <c r="J178" s="2"/>
      <c r="K178" s="2"/>
    </row>
    <row r="179" spans="1:11">
      <c r="A179" s="2"/>
      <c r="B179" s="2"/>
      <c r="C179" s="2"/>
      <c r="D179" s="2"/>
      <c r="E179" s="2"/>
      <c r="F179" s="2"/>
      <c r="G179" s="2"/>
      <c r="H179" s="2"/>
      <c r="I179" s="2"/>
      <c r="J179" s="2"/>
      <c r="K179" s="2"/>
    </row>
    <row r="180" spans="1:11">
      <c r="A180" s="2"/>
      <c r="B180" s="2"/>
      <c r="C180" s="2"/>
      <c r="D180" s="2"/>
      <c r="E180" s="2"/>
      <c r="F180" s="2"/>
      <c r="G180" s="2"/>
      <c r="H180" s="2"/>
      <c r="I180" s="2"/>
      <c r="J180" s="2"/>
      <c r="K180" s="2"/>
    </row>
    <row r="181" spans="1:11">
      <c r="A181" s="2"/>
      <c r="B181" s="2"/>
      <c r="C181" s="2"/>
      <c r="D181" s="2"/>
      <c r="E181" s="2"/>
      <c r="F181" s="2"/>
      <c r="G181" s="2"/>
      <c r="H181" s="2"/>
      <c r="I181" s="2"/>
      <c r="J181" s="2"/>
      <c r="K181" s="2"/>
    </row>
    <row r="182" spans="1:11">
      <c r="A182" s="2"/>
      <c r="B182" s="2"/>
      <c r="C182" s="2"/>
      <c r="D182" s="2"/>
      <c r="E182" s="2"/>
      <c r="F182" s="2"/>
      <c r="G182" s="2"/>
      <c r="H182" s="2"/>
      <c r="I182" s="2"/>
      <c r="J182" s="2"/>
      <c r="K182" s="2"/>
    </row>
    <row r="183" spans="1:11">
      <c r="A183" s="2"/>
      <c r="B183" s="2"/>
      <c r="C183" s="2"/>
      <c r="D183" s="2"/>
      <c r="E183" s="2"/>
      <c r="F183" s="2"/>
      <c r="G183" s="2"/>
      <c r="H183" s="2"/>
      <c r="I183" s="2"/>
      <c r="J183" s="2"/>
      <c r="K183" s="2"/>
    </row>
    <row r="184" spans="1:11">
      <c r="A184" s="2"/>
      <c r="B184" s="2"/>
      <c r="C184" s="2"/>
      <c r="D184" s="2"/>
      <c r="E184" s="2"/>
      <c r="F184" s="2"/>
      <c r="G184" s="2"/>
      <c r="H184" s="2"/>
      <c r="I184" s="2"/>
      <c r="J184" s="2"/>
      <c r="K184" s="2"/>
    </row>
    <row r="185" spans="1:11">
      <c r="A185" s="2"/>
      <c r="B185" s="2"/>
      <c r="C185" s="2"/>
      <c r="D185" s="2"/>
      <c r="E185" s="2"/>
      <c r="F185" s="2"/>
      <c r="G185" s="2"/>
      <c r="H185" s="2"/>
      <c r="I185" s="2"/>
      <c r="J185" s="2"/>
      <c r="K185" s="2"/>
    </row>
    <row r="186" spans="1:11">
      <c r="A186" s="2"/>
      <c r="B186" s="2"/>
      <c r="C186" s="2"/>
      <c r="D186" s="2"/>
      <c r="E186" s="2"/>
      <c r="F186" s="2"/>
      <c r="G186" s="2"/>
      <c r="H186" s="2"/>
      <c r="I186" s="2"/>
      <c r="J186" s="2"/>
      <c r="K186" s="2"/>
    </row>
    <row r="187" spans="1:11">
      <c r="A187" s="2"/>
      <c r="B187" s="2"/>
      <c r="C187" s="2"/>
      <c r="D187" s="2"/>
      <c r="E187" s="2"/>
      <c r="F187" s="2"/>
      <c r="G187" s="2"/>
      <c r="H187" s="2"/>
      <c r="I187" s="2"/>
      <c r="J187" s="2"/>
      <c r="K187" s="2"/>
    </row>
    <row r="188" spans="1:11">
      <c r="A188" s="2"/>
      <c r="B188" s="2"/>
      <c r="C188" s="2"/>
      <c r="D188" s="2"/>
      <c r="E188" s="2"/>
      <c r="F188" s="2"/>
      <c r="G188" s="2"/>
      <c r="H188" s="2"/>
      <c r="I188" s="2"/>
      <c r="J188" s="2"/>
      <c r="K188" s="2"/>
    </row>
    <row r="189" spans="1:11">
      <c r="A189" s="2"/>
      <c r="B189" s="2"/>
      <c r="C189" s="2"/>
      <c r="D189" s="2"/>
      <c r="E189" s="2"/>
      <c r="F189" s="2"/>
      <c r="G189" s="2"/>
      <c r="H189" s="2"/>
      <c r="I189" s="2"/>
      <c r="J189" s="2"/>
      <c r="K189" s="2"/>
    </row>
    <row r="190" spans="1:11">
      <c r="A190" s="2"/>
      <c r="B190" s="2"/>
      <c r="C190" s="2"/>
      <c r="D190" s="2"/>
      <c r="E190" s="2"/>
      <c r="F190" s="2"/>
      <c r="G190" s="2"/>
      <c r="H190" s="2"/>
      <c r="I190" s="2"/>
      <c r="J190" s="2"/>
      <c r="K190" s="2"/>
    </row>
    <row r="191" spans="1:11">
      <c r="A191" s="2"/>
      <c r="B191" s="2"/>
      <c r="C191" s="2"/>
      <c r="D191" s="2"/>
      <c r="E191" s="2"/>
      <c r="F191" s="2"/>
      <c r="G191" s="2"/>
      <c r="H191" s="2"/>
      <c r="I191" s="2"/>
      <c r="J191" s="2"/>
      <c r="K191" s="2"/>
    </row>
    <row r="192" spans="1:11">
      <c r="A192" s="2"/>
      <c r="B192" s="2"/>
      <c r="C192" s="2"/>
      <c r="D192" s="2"/>
      <c r="E192" s="2"/>
      <c r="F192" s="2"/>
      <c r="G192" s="2"/>
      <c r="H192" s="2"/>
      <c r="I192" s="2"/>
      <c r="J192" s="2"/>
      <c r="K192" s="2"/>
    </row>
    <row r="193" spans="1:11">
      <c r="A193" s="2"/>
      <c r="B193" s="2"/>
      <c r="C193" s="2"/>
      <c r="D193" s="2"/>
      <c r="E193" s="2"/>
      <c r="F193" s="2"/>
      <c r="G193" s="2"/>
      <c r="H193" s="2"/>
      <c r="I193" s="2"/>
      <c r="J193" s="2"/>
      <c r="K193" s="2"/>
    </row>
    <row r="194" spans="1:11">
      <c r="A194" s="2"/>
      <c r="B194" s="2"/>
      <c r="C194" s="2"/>
      <c r="D194" s="2"/>
      <c r="E194" s="2"/>
      <c r="F194" s="2"/>
      <c r="G194" s="2"/>
      <c r="H194" s="2"/>
      <c r="I194" s="2"/>
      <c r="J194" s="2"/>
      <c r="K194" s="2"/>
    </row>
    <row r="195" spans="1:11">
      <c r="A195" s="2"/>
      <c r="B195" s="2"/>
      <c r="C195" s="2"/>
      <c r="D195" s="2"/>
      <c r="E195" s="2"/>
      <c r="F195" s="2"/>
      <c r="G195" s="2"/>
      <c r="H195" s="2"/>
      <c r="I195" s="2"/>
      <c r="J195" s="2"/>
      <c r="K195" s="2"/>
    </row>
    <row r="196" spans="1:11">
      <c r="A196" s="2"/>
      <c r="B196" s="2"/>
      <c r="C196" s="2"/>
      <c r="D196" s="2"/>
      <c r="E196" s="2"/>
      <c r="F196" s="2"/>
      <c r="G196" s="2"/>
      <c r="H196" s="2"/>
      <c r="I196" s="2"/>
      <c r="J196" s="2"/>
      <c r="K196" s="2"/>
    </row>
    <row r="197" spans="1:11">
      <c r="A197" s="2"/>
      <c r="B197" s="2"/>
      <c r="C197" s="2"/>
      <c r="D197" s="2"/>
      <c r="E197" s="2"/>
      <c r="F197" s="2"/>
      <c r="G197" s="2"/>
      <c r="H197" s="2"/>
      <c r="I197" s="2"/>
      <c r="J197" s="2"/>
      <c r="K197" s="2"/>
    </row>
    <row r="198" spans="1:11">
      <c r="A198" s="2"/>
      <c r="B198" s="2"/>
      <c r="C198" s="2"/>
      <c r="D198" s="2"/>
      <c r="E198" s="2"/>
      <c r="F198" s="2"/>
      <c r="G198" s="2"/>
      <c r="H198" s="2"/>
      <c r="I198" s="2"/>
      <c r="J198" s="2"/>
      <c r="K198" s="2"/>
    </row>
  </sheetData>
  <mergeCells count="1">
    <mergeCell ref="A1:D1"/>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学校一等奖学金</vt:lpstr>
      <vt:lpstr>学校二等奖学金</vt:lpstr>
      <vt:lpstr>学校三等奖学金</vt:lpstr>
      <vt:lpstr>单项奖励金</vt:lpstr>
      <vt:lpstr>优秀学生</vt:lpstr>
      <vt:lpstr>优秀学生标兵</vt:lpstr>
      <vt:lpstr>先进班级</vt:lpstr>
      <vt:lpstr>单项奖励金!Print_Titles</vt:lpstr>
      <vt:lpstr>学校二等奖学金!Print_Titles</vt:lpstr>
      <vt:lpstr>学校三等奖学金!Print_Titles</vt:lpstr>
      <vt:lpstr>学校一等奖学金!Print_Titles</vt:lpstr>
      <vt:lpstr>优秀学生!Print_Titles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Doubaagwong</cp:lastModifiedBy>
  <cp:lastPrinted>2021-12-02T07:15:10Z</cp:lastPrinted>
  <dcterms:created xsi:type="dcterms:W3CDTF">2021-11-09T11:35:00Z</dcterms:created>
  <dcterms:modified xsi:type="dcterms:W3CDTF">2021-12-02T07:31:09Z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6D0CCAD6DD3B4EAC9F554D7ACE38BB31</vt:lpwstr>
  </property>
  <property fmtid="{D5CDD505-2E9C-101B-9397-08002B2CF9AE}" pid="3" name="KSOProductBuildVer">
    <vt:lpwstr>2052-11.1.0.11115</vt:lpwstr>
  </property>
</Properties>
</file>